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drawings/drawing4.xml" ContentType="application/vnd.openxmlformats-officedocument.drawing+xml"/>
  <Override PartName="/xl/pivotTables/pivotTable2.xml" ContentType="application/vnd.openxmlformats-officedocument.spreadsheetml.pivotTable+xml"/>
  <Override PartName="/xl/drawings/drawing5.xml" ContentType="application/vnd.openxmlformats-officedocument.drawing+xml"/>
  <Override PartName="/xl/slicers/slicer2.xml" ContentType="application/vnd.ms-excel.slicer+xml"/>
  <Override PartName="/xl/pivotTables/pivotTable3.xml" ContentType="application/vnd.openxmlformats-officedocument.spreadsheetml.pivotTable+xml"/>
  <Override PartName="/xl/drawings/drawing6.xml" ContentType="application/vnd.openxmlformats-officedocument.drawing+xml"/>
  <Override PartName="/xl/slicers/slicer3.xml" ContentType="application/vnd.ms-excel.slicer+xml"/>
  <Override PartName="/xl/pivotTables/pivotTable4.xml" ContentType="application/vnd.openxmlformats-officedocument.spreadsheetml.pivotTable+xml"/>
  <Override PartName="/xl/drawings/drawing7.xml" ContentType="application/vnd.openxmlformats-officedocument.drawing+xml"/>
  <Override PartName="/xl/slicers/slicer4.xml" ContentType="application/vnd.ms-excel.slicer+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G:\Mi unidad\Descargas\"/>
    </mc:Choice>
  </mc:AlternateContent>
  <workbookProtection workbookAlgorithmName="SHA-512" workbookHashValue="cKLrfOMCAONN/RMEJxM09ocw58Ycmx91uoKvJmJEMu1zvGW3pIjzvXDQtBvsnvbi68UjP8Jm4Fnd+MNKpeArlA==" workbookSaltValue="6+CiAd7fSJjGtlHokzU46A==" workbookSpinCount="100000" lockStructure="1"/>
  <bookViews>
    <workbookView xWindow="0" yWindow="0" windowWidth="20490" windowHeight="8925" tabRatio="898"/>
  </bookViews>
  <sheets>
    <sheet name="Inicio" sheetId="16" r:id="rId1"/>
    <sheet name="Fundamentos" sheetId="21" r:id="rId2"/>
    <sheet name="Contenidos generales" sheetId="22" r:id="rId3"/>
    <sheet name="Temas materiales" sheetId="20" r:id="rId4"/>
    <sheet name="Desempeño económico" sheetId="17" r:id="rId5"/>
    <sheet name="Desempeño ambiental" sheetId="12" r:id="rId6"/>
    <sheet name="Desempeño social" sheetId="18" r:id="rId7"/>
    <sheet name="Condensado" sheetId="11" state="hidden" r:id="rId8"/>
  </sheets>
  <definedNames>
    <definedName name="_1._La_organización_y_sus_prácticas_de_presentación_de_informes" localSheetId="4">#REF!</definedName>
    <definedName name="_1._La_organización_y_sus_prácticas_de_presentación_de_informes" localSheetId="6">#REF!</definedName>
    <definedName name="_1._La_organización_y_sus_prácticas_de_presentación_de_informes">#REF!</definedName>
    <definedName name="_xlnm._FilterDatabase" localSheetId="7" hidden="1">Condensado!$A$1:$N$745</definedName>
    <definedName name="SegmentaciónDeDatos_Capítulo">#N/A</definedName>
    <definedName name="SegmentaciónDeDatos_Capítulo1">#N/A</definedName>
    <definedName name="SegmentaciónDeDatos_Capítulo2">#N/A</definedName>
    <definedName name="SegmentaciónDeDatos_Capítulo3">#N/A</definedName>
    <definedName name="SegmentaciónDeDatos_Empresa" localSheetId="4">#REF!</definedName>
    <definedName name="SegmentaciónDeDatos_Empresa" localSheetId="6">#REF!</definedName>
    <definedName name="SegmentaciónDeDatos_Empresa">#REF!</definedName>
    <definedName name="SegmentaciónDeDatos_Empresa1" localSheetId="4">#REF!</definedName>
    <definedName name="SegmentaciónDeDatos_Empresa1" localSheetId="6">#REF!</definedName>
    <definedName name="SegmentaciónDeDatos_Empresa1">#REF!</definedName>
    <definedName name="SegmentaciónDeDatos_Empresa2" localSheetId="4">#REF!</definedName>
    <definedName name="SegmentaciónDeDatos_Empresa2" localSheetId="6">#REF!</definedName>
    <definedName name="SegmentaciónDeDatos_Empresa2">#REF!</definedName>
    <definedName name="SegmentaciónDeDatos_Empresa3" localSheetId="4">#REF!</definedName>
    <definedName name="SegmentaciónDeDatos_Empresa3" localSheetId="6">#REF!</definedName>
    <definedName name="SegmentaciónDeDatos_Empresa3">#REF!</definedName>
    <definedName name="SegmentaciónDeDatos_Empresa4">#N/A</definedName>
    <definedName name="SegmentaciónDeDatos_Empresa41">#N/A</definedName>
    <definedName name="SegmentaciónDeDatos_Empresa42">#N/A</definedName>
    <definedName name="SegmentaciónDeDatos_Empresa5">#N/A</definedName>
    <definedName name="SegmentaciónDeDatos_Indicador" localSheetId="4">#REF!</definedName>
    <definedName name="SegmentaciónDeDatos_Indicador" localSheetId="6">#REF!</definedName>
    <definedName name="SegmentaciónDeDatos_Indicador">#REF!</definedName>
    <definedName name="SegmentaciónDeDatos_Indicador1" localSheetId="4">#REF!</definedName>
    <definedName name="SegmentaciónDeDatos_Indicador1" localSheetId="6">#REF!</definedName>
    <definedName name="SegmentaciónDeDatos_Indicador1">#REF!</definedName>
    <definedName name="SegmentaciónDeDatos_Indicador2" localSheetId="4">#REF!</definedName>
    <definedName name="SegmentaciónDeDatos_Indicador2" localSheetId="6">#REF!</definedName>
    <definedName name="SegmentaciónDeDatos_Indicador2">#REF!</definedName>
    <definedName name="SegmentaciónDeDatos_Indicador3" localSheetId="4">#REF!</definedName>
    <definedName name="SegmentaciónDeDatos_Indicador3" localSheetId="6">#REF!</definedName>
    <definedName name="SegmentaciónDeDatos_Indicador3">#REF!</definedName>
    <definedName name="SegmentaciónDeDatos_Indicador4">#N/A</definedName>
    <definedName name="SegmentaciónDeDatos_Indicador41">#N/A</definedName>
    <definedName name="SegmentaciónDeDatos_Indicador42">#N/A</definedName>
    <definedName name="SegmentaciónDeDatos_Indicador6">#N/A</definedName>
    <definedName name="SegmentaciónDeDatos_Temática" localSheetId="4">#REF!</definedName>
    <definedName name="SegmentaciónDeDatos_Temática" localSheetId="6">#REF!</definedName>
    <definedName name="SegmentaciónDeDatos_Temática">#REF!</definedName>
    <definedName name="SegmentaciónDeDatos_Temática1" localSheetId="4">#REF!</definedName>
    <definedName name="SegmentaciónDeDatos_Temática1" localSheetId="6">#REF!</definedName>
    <definedName name="SegmentaciónDeDatos_Temática1">#REF!</definedName>
    <definedName name="SegmentaciónDeDatos_Temática2" localSheetId="4">#REF!</definedName>
    <definedName name="SegmentaciónDeDatos_Temática2" localSheetId="6">#REF!</definedName>
    <definedName name="SegmentaciónDeDatos_Temática2">#REF!</definedName>
    <definedName name="SegmentaciónDeDatos_Temática3" localSheetId="4">#REF!</definedName>
    <definedName name="SegmentaciónDeDatos_Temática3" localSheetId="6">#REF!</definedName>
    <definedName name="SegmentaciónDeDatos_Temática3">#REF!</definedName>
    <definedName name="SegmentaciónDeDatos_Temática4">#N/A</definedName>
    <definedName name="SegmentaciónDeDatos_Temática41">#N/A</definedName>
    <definedName name="SegmentaciónDeDatos_Temática42">#N/A</definedName>
    <definedName name="SegmentaciónDeDatos_Temática6">#N/A</definedName>
  </definedNames>
  <calcPr calcId="152511"/>
  <customWorkbookViews>
    <customWorkbookView name="Agrupar por Responsable" guid="{D5515A5C-7A0F-4221-B690-BADD9EE6ECE6}" maximized="1" windowWidth="0" windowHeight="0" activeSheetId="0"/>
    <customWorkbookView name="Agrupar por Responsable [2]" guid="{E668325E-0B98-4868-9148-2674AFAEB09B}" maximized="1" windowWidth="0" windowHeight="0" activeSheetId="0"/>
  </customWorkbookViews>
  <pivotCaches>
    <pivotCache cacheId="0" r:id="rId9"/>
  </pivotCaches>
  <extLst>
    <ext xmlns:x14="http://schemas.microsoft.com/office/spreadsheetml/2009/9/main" uri="{BBE1A952-AA13-448e-AADC-164F8A28A991}">
      <x14:slicerCaches>
        <x14:slicerCache r:id="rId10"/>
        <x14:slicerCache r:id="rId11"/>
        <x14:slicerCache r:id="rId12"/>
        <x14:slicerCache r:id="rId13"/>
        <x14:slicerCache r:id="rId14"/>
        <x14:slicerCache r:id="rId15"/>
        <x14:slicerCache r:id="rId16"/>
        <x14:slicerCache r:id="rId17"/>
        <x14:slicerCache r:id="rId18"/>
        <x14:slicerCache r:id="rId19"/>
        <x14:slicerCache r:id="rId20"/>
        <x14:slicerCache r:id="rId21"/>
        <x14:slicerCache r:id="rId22"/>
        <x14:slicerCache r:id="rId23"/>
        <x14:slicerCache r:id="rId24"/>
        <x14:slicerCache r:id="rId25"/>
      </x14:slicerCaches>
    </ext>
    <ext xmlns:x14="http://schemas.microsoft.com/office/spreadsheetml/2009/9/main" uri="{79F54976-1DA5-4618-B147-4CDE4B953A38}">
      <x14:workbookPr/>
    </ext>
  </extLst>
</workbook>
</file>

<file path=xl/calcChain.xml><?xml version="1.0" encoding="utf-8"?>
<calcChain xmlns="http://schemas.openxmlformats.org/spreadsheetml/2006/main">
  <c r="M364" i="11" l="1"/>
  <c r="M353" i="11"/>
  <c r="M319" i="11" l="1"/>
  <c r="M464" i="11"/>
  <c r="M674" i="11"/>
  <c r="M673" i="11"/>
  <c r="M310" i="11"/>
  <c r="M333" i="11"/>
  <c r="M308" i="11"/>
  <c r="M311" i="11" s="1"/>
  <c r="M312" i="11" l="1"/>
  <c r="M313" i="11"/>
  <c r="M314" i="11"/>
</calcChain>
</file>

<file path=xl/comments1.xml><?xml version="1.0" encoding="utf-8"?>
<comments xmlns="http://schemas.openxmlformats.org/spreadsheetml/2006/main">
  <authors>
    <author/>
  </authors>
  <commentList>
    <comment ref="M1" authorId="0" shapeId="0">
      <text>
        <r>
          <rPr>
            <sz val="11"/>
            <color theme="1"/>
            <rFont val="Arial"/>
            <family val="2"/>
            <scheme val="minor"/>
          </rPr>
          <t>El texto en rojo indica la información reportada en 2023. por favor modificar y actualizar a 2024. Los textos deben quedar en negro.
	-Oscar Yessif Vesga Jimenez</t>
        </r>
      </text>
    </comment>
    <comment ref="M297" authorId="0" shapeId="0">
      <text>
        <r>
          <rPr>
            <sz val="11"/>
            <color theme="1"/>
            <rFont val="Arial"/>
            <family val="2"/>
            <scheme val="minor"/>
          </rPr>
          <t>Dato Novalene sin bodega de almacenamiento de Mp e insumos en ZF</t>
        </r>
      </text>
    </comment>
    <comment ref="M352" authorId="0" shapeId="0">
      <text>
        <r>
          <rPr>
            <sz val="11"/>
            <color theme="1"/>
            <rFont val="Arial"/>
            <family val="2"/>
            <scheme val="minor"/>
          </rPr>
          <t>No se presente reducción del consumo energético frente al año 2023,de lo contrario se aumentó en 543773,22 KwH que equivale a +6,875%
	-Cristhian Felipe Benites Velásquez</t>
        </r>
      </text>
    </comment>
    <comment ref="M362" authorId="0" shapeId="0">
      <text>
        <r>
          <rPr>
            <sz val="11"/>
            <color theme="1"/>
            <rFont val="Arial"/>
            <family val="2"/>
            <scheme val="minor"/>
          </rPr>
          <t>Cálculo hallado mediante:(Intensidad Energética 2024-Intensidad Energética 2023)/Intensidad Energética 2023
	-Cristhian Felipe Benites Velásquez</t>
        </r>
      </text>
    </comment>
    <comment ref="M363" authorId="0" shapeId="0">
      <text>
        <r>
          <rPr>
            <sz val="11"/>
            <color theme="1"/>
            <rFont val="Arial"/>
            <family val="2"/>
            <scheme val="minor"/>
          </rPr>
          <t>Cálculo hallado mediante:(Intensidad Energética 2024-Intensidad Energética 2023)/Intensidad Energética 2023
	-Cristhian Felipe Benites Velásquez</t>
        </r>
      </text>
    </comment>
    <comment ref="I491" authorId="0" shapeId="0">
      <text>
        <r>
          <rPr>
            <sz val="11"/>
            <color theme="1"/>
            <rFont val="Arial"/>
            <family val="2"/>
            <scheme val="minor"/>
          </rPr>
          <t>@ovesga@plastilene.net este tema no lo manejamos desde SIG
	-Laura Melisa Cardozo Tribilcock</t>
        </r>
      </text>
    </comment>
    <comment ref="M634" authorId="0" shapeId="0">
      <text>
        <r>
          <rPr>
            <sz val="11"/>
            <color theme="1"/>
            <rFont val="Arial"/>
            <family val="2"/>
            <scheme val="minor"/>
          </rPr>
          <t>@ovesga@plastilene.net SE INCLUYEN PORCENTAJE DE JEFATURAS
_Asignado a ovesga@plastilene.net_
	-Verónica Silva Martínez</t>
        </r>
      </text>
    </comment>
  </commentList>
</comments>
</file>

<file path=xl/sharedStrings.xml><?xml version="1.0" encoding="utf-8"?>
<sst xmlns="http://schemas.openxmlformats.org/spreadsheetml/2006/main" count="10510" uniqueCount="830">
  <si>
    <t>Capítulo</t>
  </si>
  <si>
    <t>#</t>
  </si>
  <si>
    <t>Orden 1</t>
  </si>
  <si>
    <t>Orden 2</t>
  </si>
  <si>
    <t>Temática</t>
  </si>
  <si>
    <t>Indicador</t>
  </si>
  <si>
    <t>Empresa</t>
  </si>
  <si>
    <t>Responsable</t>
  </si>
  <si>
    <t>Tipo dato</t>
  </si>
  <si>
    <t>Unds</t>
  </si>
  <si>
    <t>Avances 2024</t>
  </si>
  <si>
    <t>Contenidos generales</t>
  </si>
  <si>
    <t>2-13</t>
  </si>
  <si>
    <t>3. Gobernanza</t>
  </si>
  <si>
    <t>2-13 Delegación de la responsabilidad de gestión de los impactos</t>
  </si>
  <si>
    <t>1. Corporativo</t>
  </si>
  <si>
    <t>Luz Dency</t>
  </si>
  <si>
    <t>N/A</t>
  </si>
  <si>
    <t>Txt</t>
  </si>
  <si>
    <t xml:space="preserve">El máximo órgano de gobierno delega la gestión en los Líderes de gestión de la estrategia de sostenibilidad, en los gerentes de empresa y vice presidentes corporativos, según aplique el tema.  Los Gerentes de Negocio y los vicepresidentes corporativos, se reúnen de manera mensual entregando un informe de gestión a la presidencia quien reporta a la Junta Directiva. </t>
  </si>
  <si>
    <t>2-14</t>
  </si>
  <si>
    <t>2-14 Función del máximo órgano de gobierno en la presentación de informes de sostenibilidad</t>
  </si>
  <si>
    <t>Luisa Ribero</t>
  </si>
  <si>
    <t xml:space="preserve">El máximo órgano de gobierno delega en la Presidencia del Grupo y en la Vicepresidencia de Sostenibilidad la revisión y aprobación de la información presentada. La Dirección Corporativa de Sostenibilidad ejecuta el proceso de consolidación y revisión mientras que la Vicepresidencia de Sostenibilidad realiza la verificación. </t>
  </si>
  <si>
    <t>2-15</t>
  </si>
  <si>
    <t>2-15 Conflictos de interés</t>
  </si>
  <si>
    <t xml:space="preserve">Si en algún momento se genera conflicto de interés durante una junta o asamblea, la persona involucrada se retira de este espacio para dar continuidad y no afectar las decisiones. </t>
  </si>
  <si>
    <t>2-16</t>
  </si>
  <si>
    <t>2-16 Comunicación de inquietudes críticas</t>
  </si>
  <si>
    <t>En las juntas directivas, donde participa el Presidente, se tratan los temas críticos de manera prioritaria. 
En 2023 las principales situaciones críticas estuvieron relacionadas con: 
• Financiación de Proyectos de Inversión.
• Crisis Laboral en regiones como Estados Unidos.
• Manejo de reclamos comerciales críticos.
• Revisión de conflictos de propiedad intelectual y know how con externos.
• Políticos y sociales que afecten el buen funcionamiento de las empresas.
• Impuestos al plástico y sus implicaciones.
• Competencia desleal - dumping comercial.</t>
  </si>
  <si>
    <t>2-17</t>
  </si>
  <si>
    <t>2-17 Conocimientos colectivos del máximo órgano de gobierno</t>
  </si>
  <si>
    <t xml:space="preserve">La Asamblea de Accionistas puede acceder a los contenidos generados en la Universidad Plastilene. En ocasiones se llevan expertos en temas de desarrollo sostenible para que informen y documenten a la Asamblea. </t>
  </si>
  <si>
    <t>2-18</t>
  </si>
  <si>
    <t>2-18 Evaluación del desempeño del máximo órgano de gobierno</t>
  </si>
  <si>
    <t xml:space="preserve">Al máximo órgano de gobierno no se le aplican evaluaciones de desempeño. </t>
  </si>
  <si>
    <t>2-19</t>
  </si>
  <si>
    <t>2-19 Políticas de remuneración</t>
  </si>
  <si>
    <t>Cristian Retana</t>
  </si>
  <si>
    <t>2-20</t>
  </si>
  <si>
    <t>2-20 Proceso para determinar la remuneración</t>
  </si>
  <si>
    <t xml:space="preserve">Sandra Bonilla </t>
  </si>
  <si>
    <t>La política de Compensación en el Grupo Plastilene, se rige por unos principios rectores, que determinan la manera en que remuneramos:                                                                                                                                 
• Retribuimos conforme al nivel de responsabilidad y complejidad del cargo (equidad interna). 
• Retribuimos teniendo en cuenta el mercado de referencia (competitividad externa). 
• Retribuimos de acuerdo a los resultados del negocio
• Nos sujetamos y cumplimos a cabalidad la legislación de los países donde operamos. 
• Respetamos lo acordado en las Convenciones Colectivas de Trabajo, pactos colectivos o cualquier otro arreglo colectivo existente.</t>
  </si>
  <si>
    <t>2-22</t>
  </si>
  <si>
    <t>4. Estrategia, políticas y prácticas</t>
  </si>
  <si>
    <t>2-22 Declaración sobre la estrategia de desarrollo sostenible</t>
  </si>
  <si>
    <t>La Estrategia de Innovación Sostenible es corporativa. Está materializada a través de 9 líneas de gestión y le apunta a 4 compromisos sostenibles: 
• Economía circular: Facilitar la economía circular de los plásticos, el logro de los compromisos sostenibles de nuestros clientes, y el cumplimiento de la legislación en torno a nuestros materiales.
• Portafolio sostenible: Desarrollar y ofrecer al mercado un portafolio sostenible competitivo de productos sostenibles, bajo principios de ecodiseño, que permita a los clientes cumplir con sus metas corporativas de sostenibilidad.
• Ambiental: ser empresas carbono neutro y contribuir con la regeneración de los ecosistemas
• Social: Ser compañías socialmente responsables, brindando bienestar a los colaboradores y apoyando a comunidades vulnerables de influencia.</t>
  </si>
  <si>
    <t>2-23</t>
  </si>
  <si>
    <t>2-23 Compromisos y políticas</t>
  </si>
  <si>
    <t>Trabajamos en un ambiente de respeto con principios éticos impecables.
Internacionalizarnos nos propone nuevos retos. Hemos tenido que investigar mucho más y analizar el mercado.
Normas en Colombia: SAGRILAF y ética y transparencia empresarial (soborno nacional, transnacional, fraude, lavado de activos, financiación de terrorismo, proliferación de armas) + OEA.
Las operaciones de la organización se analizan de conformidad con los riesgos que puedan causar daño al medio ambiente.</t>
  </si>
  <si>
    <t>2-24</t>
  </si>
  <si>
    <t>2-24 Incorporación de los compromisos y políticas</t>
  </si>
  <si>
    <t>Los compromisos sostenibles son declarados, públicamente, por el Presidente de la organización. Él delega en la Vicepresidencia de Sostenibilidad el liderazgo para incorporar estos compromisos en la gestión diaria de las 9 líneas de gestión: clientes, proveedores, cierre de ciclo, ambiental, portafolio sostenible, responsabilidad social, financiero, regulaciones y asociaciones, posicionamiento. 
Cada línea de gestión tiene un líder responsable y un líder "accountable" y en los comités se hace seguimiento a indicadores y metas asociadas.</t>
  </si>
  <si>
    <t>2-25</t>
  </si>
  <si>
    <t>2-25 Procesos para remediar los impactos negativos</t>
  </si>
  <si>
    <t>Tenemos un compromiso de mejora continua. El canal de atención de quejas y reclamos sobre producto son los avisos de calidad en SAP. A través de ellos se recopila la información del reporte de los clientes y las evidencias para realizar la revisión del caso, el análisis de causas y el plan de acción correspondiente. 
Los avisos de calidad son generados por el área comercial de cada compañía y deben tener la información mínima del sistema o de lo contrario el aviso no se tramita. A ese procedimiento se le llama aseguramiento de calidad el "fullkit".</t>
  </si>
  <si>
    <t>2-26</t>
  </si>
  <si>
    <t>2-26 Mecanismos para solicitar asesoramiento y plantear inquietudes</t>
  </si>
  <si>
    <t>Por temas de SAGRILAFT, PTEE, tuvimos asesorías con UIAF, Banco de la República, Superintendencia de Sociedades y los abogados de Legal Dimensión y PWC. Adicionalmente se recibieron asesorías para cumplimiento de auditorías de RSE, OEA y Sistemas de Gestión.</t>
  </si>
  <si>
    <t>2-27</t>
  </si>
  <si>
    <t>2-27 Cumplimiento de la legislación y las
normativas</t>
  </si>
  <si>
    <t xml:space="preserve">En 2023 no se presentaron casos de incumplimiento a la legislación en alguno de los países donde operamos. </t>
  </si>
  <si>
    <t>2-28</t>
  </si>
  <si>
    <t>2-28 Afiliación a asociaciones</t>
  </si>
  <si>
    <t>En el Grupo Plastilene hacemos parte de diferentes entidades y agremiaciones: 
• En Colombia: ICIPC, ACOPLASTICOS, CEMPRE,  ANDI, ASOLECHE, CÁMARA COLOMBIANA DEL PLÁSTICO
• En Guatemala: COGUAPLAST, CÁMARA DE INDUSTRIA GUATEMALA, AGEXPORT, ICAMA
* En Ecuador: Aseplas, Núcleo de Cayambe, Expoflores.
• En Estados Unidos: SPC
• En España: AIMPLAS
Adicionalmente somos parte de los siguientes colectivos de REP en Colombia: ACOREP, VISIÓN CIRCULAR, REDRECICLO.</t>
  </si>
  <si>
    <t>2-29</t>
  </si>
  <si>
    <t>5. Participación de los grupos de interés</t>
  </si>
  <si>
    <t>2-29 Enfoque para la participación de los grupos de interés</t>
  </si>
  <si>
    <t>2-30</t>
  </si>
  <si>
    <t>2-30 Convenios de negociación colectiva</t>
  </si>
  <si>
    <t xml:space="preserve">Dentro del Grupo Plastilene, más del 50% de nuestros colaboradores, se encuentran cubiertos legalmente con los acuerdos obtenidos en las negociaciones del pacto colectivo, estos acuerdos no solo aplican para el personal sindicalizado, también se extienden al resto del personal, por lo que todos los colaboradores son beneficiados con estos. </t>
  </si>
  <si>
    <t>2-1</t>
  </si>
  <si>
    <t>2</t>
  </si>
  <si>
    <t>1</t>
  </si>
  <si>
    <t>1. La organización y sus prácticas de presentación de informes</t>
  </si>
  <si>
    <t>2-1 Detalles organizacionales</t>
  </si>
  <si>
    <t>Grupo Plastilene es un grupo empresarial conformado por varias empresas, legalmente constituidas, en Colombia, Ecuador, Guatemala y Estados Unidos. Las oficinas corporativas están ubicadas en Bogotá.</t>
  </si>
  <si>
    <t>2-10</t>
  </si>
  <si>
    <t>10</t>
  </si>
  <si>
    <t>2-10 Designación y selección del máximo órgano de gobierno</t>
  </si>
  <si>
    <t>La Asamblea de Accionistas está elegida por derecho propio según participación accionaria.
A las Asambleas asisten los accionistas, invitados independientes, otros participantes externos con conocimiento de otras industrias.</t>
  </si>
  <si>
    <t>2-11</t>
  </si>
  <si>
    <t>11</t>
  </si>
  <si>
    <t>2-11 Presidente del máximo órgano de gobierno</t>
  </si>
  <si>
    <t xml:space="preserve">Nuestro máximo órgano de gobierno es la asamblea de accionistas y el Presidente del Grupo Plastilene es el Sr. Stefano Pacini. Su función es liderar la organización y escalar a la asamblea las situaciones que requieran de su aprobación. </t>
  </si>
  <si>
    <t>2-12</t>
  </si>
  <si>
    <t>12</t>
  </si>
  <si>
    <t>2-12 Función del máximo órgano de gobierno en la supervisión de la gestión de los impactos</t>
  </si>
  <si>
    <t>Cada línea de gestión de la estrategia de sostenibilidad se empodera en la identificación de posibles impactos. El tema es llevado a la presidencia en la junta corporativa de sostenibilidad. Según su relevancia se trasladan a la Asamblea de Accionistas.
El Presidente del Grupo Empresarial, da un informe a la Junta Directiva, quien evalúa la eficacia de los procesos de gestión del riesgo de la organización en temas económicos, ambientales y sociales.  El Presidente da un informe anual al máximo órgano de gobierno o de ser necesario realiza una convocatoria a una Asamblea Extraordinaria para revisar temas prioritarios.</t>
  </si>
  <si>
    <t>2-2</t>
  </si>
  <si>
    <t>2-2 Entidades incluidas en los estados financieros consolidados</t>
  </si>
  <si>
    <t xml:space="preserve">Los estados financieros consolidados y auditados del Grupo Plastilene incluyen las siguientes empresas:
Agroplásticos
Altalene
Colatinplast
Interplast
Novalene
Plastilene
Plastilene Inc.
Reciclene
Technofilms 
Para efectos de los indicadores de este reporte de sostenibilidad, se tienen en cuenta las empresas que tienen planta de producción y éstas ya incluirán las operaciones de aquellas que son solo comercializadoras. </t>
  </si>
  <si>
    <t>2-3</t>
  </si>
  <si>
    <t>3</t>
  </si>
  <si>
    <t>2-3 Periodo objeto del informe, frecuencia y punto de contacto</t>
  </si>
  <si>
    <t xml:space="preserve">Este informe responde a lo comprendido entre el 1 de enero y el 31 de diciembre de 2024. Se reporta anualmente, bajo metodología GRI. Adicionalmente en el sitio web www.plastilenesostenible.com se registran mensualmente, a través de historias, los avances avances de sostenibilidad del Grupo. </t>
  </si>
  <si>
    <t>2-4</t>
  </si>
  <si>
    <t>4</t>
  </si>
  <si>
    <t>2-4 Actualización de la información</t>
  </si>
  <si>
    <t xml:space="preserve">El presente informe no tiene actualización de información presentada en informes anteriores. </t>
  </si>
  <si>
    <t>2-5</t>
  </si>
  <si>
    <t>5</t>
  </si>
  <si>
    <t>2-5 Verificación externa</t>
  </si>
  <si>
    <t xml:space="preserve">Este informe no ha sido sometido a verificación externa. </t>
  </si>
  <si>
    <t>2-8</t>
  </si>
  <si>
    <t>8</t>
  </si>
  <si>
    <t>2. Actividades y trabajadores</t>
  </si>
  <si>
    <t>2-8 Trabajadores que no son empleados</t>
  </si>
  <si>
    <t>Compras</t>
  </si>
  <si>
    <t>A cierre de 2024 la organización, a nivel corporativo, contó con cerca de 56 empresas contratistas que durante el año realizaron trabajos como alimentación y mantenimiento. No se cuenta con el número exacto dado que en cada jornada laboral se pueden presentar las mismas o diferentes personas.</t>
  </si>
  <si>
    <t>2-9</t>
  </si>
  <si>
    <t>9</t>
  </si>
  <si>
    <t>2-9 Estructura de gobernanza y composición</t>
  </si>
  <si>
    <t xml:space="preserve">La Asamblea General del Accionistas es el máximo órgano de dirección de las Sociedades del Grupo y está compuesta por los accionistas inscritos en el libro de registro de acciones o de sus representantes o mandatarios, reunidos conforme a las prescripciones previstas en los Estatutos y en la Ley, adicionalmente está la Junta Directiva conformada por personas del Grupo, externas y algunos ex trabajadores, que se reúne 1 vez al mes. 
Estos dos órganos de gobierno delegan en la Presidencia la toma de decisiones y supervisión de la gestión y sus impactos. 
El presidente realiza mensualmente juntas corporativas de control y seguimiento y cuenta con otros comités como el de compras, materia prima, propiedad intelectual, innovación, sostenibilidad, auditoría y riesgos, auditorías externas. </t>
  </si>
  <si>
    <t>Desempeño Ambiental</t>
  </si>
  <si>
    <t>304-1</t>
  </si>
  <si>
    <t>304. Biodiversidad</t>
  </si>
  <si>
    <t>304-1 Centros de operaciones en propiedad, arrendados o gestionados ubicados dentro de o junto a áreas protegidas o zonas de gran valor para la biodiversidad fuera de áreas protegidas</t>
  </si>
  <si>
    <t>Ambiental</t>
  </si>
  <si>
    <t>No aplica para ninguna de las compañías</t>
  </si>
  <si>
    <t>305-1</t>
  </si>
  <si>
    <t>305. Emisiones</t>
  </si>
  <si>
    <t>305-1 Emisiones directas de GEI (alcance 1)</t>
  </si>
  <si>
    <t>David - Óscar</t>
  </si>
  <si>
    <t>tCO2eq</t>
  </si>
  <si>
    <t>307-1</t>
  </si>
  <si>
    <t>307. Cumplimiento Ambiental</t>
  </si>
  <si>
    <t>307-1 Incumplimiento de la legislación y normativa ambiental</t>
  </si>
  <si>
    <t>No se presentaron infracciones en ninguna de las compañías</t>
  </si>
  <si>
    <t>308-1</t>
  </si>
  <si>
    <t>308. Evaluación Ambiental de Proveedores</t>
  </si>
  <si>
    <t>308-1 Nuevos proveedores que han pasado filtros de evaluación y selección de acuerdo con los criterios ambientales</t>
  </si>
  <si>
    <t>Jenifer Garrido</t>
  </si>
  <si>
    <t>PROVEEDORES NACIONALES</t>
  </si>
  <si>
    <t>PROVEEDORES COMERCIO EXTERIOR</t>
  </si>
  <si>
    <t>302-2</t>
  </si>
  <si>
    <t>302. Energía</t>
  </si>
  <si>
    <t>302-2 Consumo energético fuera de la organización</t>
  </si>
  <si>
    <t>304-2</t>
  </si>
  <si>
    <t>304-2 Impactos significativos de las actividades, los productos y los servicios en la biodiversidad</t>
  </si>
  <si>
    <t>305-2</t>
  </si>
  <si>
    <t>305-2 Emisiones indirectas de GEI al generar energía (alcance 2)</t>
  </si>
  <si>
    <t>308-2</t>
  </si>
  <si>
    <t>308-2 Impactos ambientales negativos en la cadena de suministro y medidas tomadas</t>
  </si>
  <si>
    <t>Incorporación del alcance 3 en la medición de la huella de carbono y la gestión de la neutralidad. Así como el impacto de las resinas vírgenes y la apuesta por el consumo de materiales reciclados producidos en Reciclene. Se realiza evaluación de sostenibilidad a proveedores como una medida para determinar impactos en la cadena y proponer soluciones.</t>
  </si>
  <si>
    <t>304-3</t>
  </si>
  <si>
    <t>304-3 Hábitats protegidos o restaurados</t>
  </si>
  <si>
    <t>305-3</t>
  </si>
  <si>
    <t>305-3 Otras emisiones indirectas de GEI (alcance 3)</t>
  </si>
  <si>
    <t>306-3</t>
  </si>
  <si>
    <t>306. Efluentes y Residuos</t>
  </si>
  <si>
    <t>306-3 Derrames significativos</t>
  </si>
  <si>
    <t>No se presentaron casos en ninguna compañía</t>
  </si>
  <si>
    <t>304-4</t>
  </si>
  <si>
    <t>304-4 Especies que aparecen en la Lista Roja de la UICN y en listados nacionales de conservación cuyos hábitats se encuentren en áreas afectadas por las operaciones</t>
  </si>
  <si>
    <t>305-4</t>
  </si>
  <si>
    <t>305-4 Intensidad de las emisiones de GEI</t>
  </si>
  <si>
    <t>gCO2eq</t>
  </si>
  <si>
    <t>305-5</t>
  </si>
  <si>
    <t>305-5 Reducción de las emisiones de GEI</t>
  </si>
  <si>
    <t>306-5</t>
  </si>
  <si>
    <t>306-5 Cuerpos de agua afectados por vertidos de agua y/o escorrentías</t>
  </si>
  <si>
    <t>305-6</t>
  </si>
  <si>
    <t>305-6 Emisiones de sustancias que agotan la capa de ozono (SAO)</t>
  </si>
  <si>
    <t>Cero emisiones en todas las compañías</t>
  </si>
  <si>
    <t>305-7</t>
  </si>
  <si>
    <t>305-7 Óxidos de nitrógeno (NOX), óxidos de azufre (SOX) y otras emisiones significativas al aire</t>
  </si>
  <si>
    <t>tN2O</t>
  </si>
  <si>
    <t>201-1</t>
  </si>
  <si>
    <t>201. Desempeño económico</t>
  </si>
  <si>
    <t>201-1 Valor económico directo generado y distribuido (POR PAÍS)</t>
  </si>
  <si>
    <t>VEG</t>
  </si>
  <si>
    <t>$</t>
  </si>
  <si>
    <t>$841.374.455</t>
  </si>
  <si>
    <t>VED</t>
  </si>
  <si>
    <t>$781.390.933</t>
  </si>
  <si>
    <t>VER</t>
  </si>
  <si>
    <t>$59.983.522</t>
  </si>
  <si>
    <t>203-1</t>
  </si>
  <si>
    <t>203. Impactos económicos indirectos</t>
  </si>
  <si>
    <t>203-1 Inversiones en infraestructuras y servicios apoyados</t>
  </si>
  <si>
    <t xml:space="preserve">En 2023 no se realizaron inversiones en infraestructura o servicios de apoyo público. </t>
  </si>
  <si>
    <t>205-1</t>
  </si>
  <si>
    <t>205. Anticorrupción</t>
  </si>
  <si>
    <t>205-1 Operaciones evaluadas para riesgos relacionados con la corrupción</t>
  </si>
  <si>
    <t>En todo el Grupo Plastilene contamos con el PTEE - programa de transparencia y ética empresarial, que aplica a todas las empresas dentro y fuera de Colombia. 
Adicionalmente, en Colombia contamos con matriz de riesgos para el manual de SAGRILAF con la rendición de un informe trimestral de acuerdo a las incidencias identificadas en la creación o actualización de terceros con los cuales se establece algún tipo de relación (grupos de interés).</t>
  </si>
  <si>
    <t>206-1</t>
  </si>
  <si>
    <t>206: Competencia desleal</t>
  </si>
  <si>
    <t>206-1 Acciones jurídicas relacionadas con la competencia desleal y las prácticas monopólicas y contra la libre competencia</t>
  </si>
  <si>
    <t>No se presentaron casos en ninguna de las compañías</t>
  </si>
  <si>
    <t>207-1</t>
  </si>
  <si>
    <t>207: Enfoque de impuestos</t>
  </si>
  <si>
    <t>207-1 Descripción del enfoque de impuestos</t>
  </si>
  <si>
    <t xml:space="preserve">Contamos con una planeación tributaria de manera general y estratégica del negocio. Contamos con una política de inversiones y un comité evaluador que determina la viabilidad técnica, financiera, tributaria y sostenible. </t>
  </si>
  <si>
    <t>201-2</t>
  </si>
  <si>
    <t>201-2 Implicaciones financieras y otros riesgos y oportunidades derivados del cambio climático</t>
  </si>
  <si>
    <t xml:space="preserve">No hubo afectaciones financieras asociadas a riesgos u oportunidades derivadas de cambio climático. </t>
  </si>
  <si>
    <t>203-2</t>
  </si>
  <si>
    <t>203-2 Impactos económicos indirectos significativos</t>
  </si>
  <si>
    <t xml:space="preserve">En Colombia, el impuesto a los plásticos de un solo uso generó un impacto negativo porque se incrementó el gasto no deducible de impuestos correspondiente a algunos productos de línea fabricados por nuestras empresas en este país </t>
  </si>
  <si>
    <t>205-2</t>
  </si>
  <si>
    <t>205-2 Comunicación y formación sobre políticas y procedimientos anticorrupción</t>
  </si>
  <si>
    <t>Karen Silva</t>
  </si>
  <si>
    <t>Para el Grupo Plastilene, el propósito de la Política Anticorrupción, es comprometer a sus colaboradores, o quienes trabajan para o a nombre de las Compañías que lo componen, a cumplir con todo lo concerniente a las leyes anti-corrupción aplicables. El Grupo tiene “Tolerancia Cero” con cualquier conducta que pudiese ser considerada soborno o que pueda, en cualquier otra forma, ser considerada corrupta y/o que infrinja los principios éticos, de legalidad, respeto, justicia, equidad, honestidad y responsabilidad, esta es comunicada a toda la organización de forma constante para crear cultura y conciencia sobre la misma. En todas las empresas se realizó al 100 %</t>
  </si>
  <si>
    <t>205-3</t>
  </si>
  <si>
    <t>205-3 Casos de corrupción confirmados y medidas tomadas</t>
  </si>
  <si>
    <t>201-4</t>
  </si>
  <si>
    <t>201-4 Asistencia financiera recibida del gobierno</t>
  </si>
  <si>
    <t xml:space="preserve">El Grupo no recibió asistencia financiera del gobierno de forma directa en ninguno de los países. Vía tributaria, en Colombia, se adquirieron algunos descuentos asociados a proyectos de sostenibilidad, certificados por la ANLA. </t>
  </si>
  <si>
    <t>Desempeño social</t>
  </si>
  <si>
    <t>402-1</t>
  </si>
  <si>
    <t>402. Relaciones trabajador empresa</t>
  </si>
  <si>
    <t>402-1 Plazos de aviso mínimos sobre cambios operacionales</t>
  </si>
  <si>
    <t>No aplica</t>
  </si>
  <si>
    <t>404-1</t>
  </si>
  <si>
    <t>404. Formación y enseñanza</t>
  </si>
  <si>
    <t>404-1 Medida de horas de formación al año por empleado</t>
  </si>
  <si>
    <t>media hrs/mes</t>
  </si>
  <si>
    <t>405-1</t>
  </si>
  <si>
    <t>405. Diversidad e igualdad de oportunidades</t>
  </si>
  <si>
    <t>405-1 Diversidad en órganos de gobierno y empleados</t>
  </si>
  <si>
    <t>Talento Humano</t>
  </si>
  <si>
    <t>En el Grupo Plastilene no existe discriminación en la contratación, si bien el porcentaje de personal operativo masculino supera al femenino, esto obedece a la naturaleza del trabajo del mismo, sin embargo , dentro de los puestos de administración y mandos medios, en algunas regiones, el personal femenino supera al de los hombres, lo que demuestra la inclusión equitativa de ambos géneros en nuestras compañías.</t>
  </si>
  <si>
    <t>406-1</t>
  </si>
  <si>
    <t>406. Discriminación</t>
  </si>
  <si>
    <t>406-1 Casos de discriminación y acciones correctivas emprendidas</t>
  </si>
  <si>
    <t>La sensibilización constante de nuestro Código de Ética a todos nuestros colaboradores ha generado una cultura de respeto, dando como resultado cero casos de discriminación.</t>
  </si>
  <si>
    <t>407-1</t>
  </si>
  <si>
    <t>407. Libertad de asociación y negociación colectiva</t>
  </si>
  <si>
    <t>407-1 Operaciones y proveedores cuyo derecho a la libertad de asociación y negociación colectiva podría estar en riesgo</t>
  </si>
  <si>
    <t>En el proceso de selección de proveedores, el Grupo Plastilene comparte con estos el documento Resumen de Gobierno Corporativo, en el que se relaciona: Política de Sostenibilidad, Código de Ética, Política Anti Corrupción, y Política Contra el Trabajo Infantil. Adicionalmente, valida el cumplimiento del proveedor mediante la información entregada en el formato SOA-An-Corp-0010-5 VERIFICACIÓN DE PROVEEDORES, parametrizado bajo criterios excluyentes, por lo que el incumplimiento en alguno de estos parámetros descartará su creación como proveedor del Grupo Plastilene.</t>
  </si>
  <si>
    <t>408-1</t>
  </si>
  <si>
    <t>408. Trabajo infantil</t>
  </si>
  <si>
    <t>408-1 Operaciones y proveedores con riesgo significativo de casos de trabajo infantil</t>
  </si>
  <si>
    <t>409-1</t>
  </si>
  <si>
    <t>409. Trabajo forzoso u obligatorio</t>
  </si>
  <si>
    <t>409-1 Operaciones y proveedores con riesgo significativo de casos de trabajo forzoso u obligatorio</t>
  </si>
  <si>
    <t>411-1</t>
  </si>
  <si>
    <t>411. Derechos de los pueblos indígenas</t>
  </si>
  <si>
    <t>411-1 Casos de violaciones de los derechos de los pueblos indígenas</t>
  </si>
  <si>
    <t>No se ha registrado ningún caso</t>
  </si>
  <si>
    <t>412-1</t>
  </si>
  <si>
    <t>412. Evaluación de derechos humanos</t>
  </si>
  <si>
    <t>412-1 Operaciones sometidas a revisiones o evaluaciones de impacto sobre los derechos humanos</t>
  </si>
  <si>
    <t>412-3</t>
  </si>
  <si>
    <t>412-3 Acuerdos y contratos de inversión significativos con cláusulas sobre derechos humanos o sometidos a evaluación de derechos humanos</t>
  </si>
  <si>
    <t>414-1</t>
  </si>
  <si>
    <t>414. Evaluación social de los proveedores</t>
  </si>
  <si>
    <t>414-1 Nuevos proveedores que han pasado filtros de selección de acuerdo con los criterios sociales</t>
  </si>
  <si>
    <t>Evaluación social de los proveedores</t>
  </si>
  <si>
    <t>414-2</t>
  </si>
  <si>
    <t>414-2 Impactos sociales negativos en la cadena de suministro y medidas tomadas</t>
  </si>
  <si>
    <t>El Código de Ética del grupo Plastilene, tiene como principal objetivo fomentar la conducta ética de sus colaboradores, adicionalmente,  la formación sobre valores relacionados al respeto de la dignidad de los seres humanos, por lo que promueve  bases solidas encaminadas en la protección de los derecho humanos.</t>
  </si>
  <si>
    <t>415-1</t>
  </si>
  <si>
    <t>415. Política pública</t>
  </si>
  <si>
    <t>415-1 Contribuciones a partidos y/o representantes políticos</t>
  </si>
  <si>
    <t>Luisa</t>
  </si>
  <si>
    <t xml:space="preserve">El Grupo Plastilene no hizo ni recibió en 2023 contribuciones de partidos o representantes políticos. </t>
  </si>
  <si>
    <t>401-2</t>
  </si>
  <si>
    <t>401. Empleo</t>
  </si>
  <si>
    <t>401-2 Beneficios para los empleados a tiempo completo que no se dan a los empleados a tiempo parcial o temporales</t>
  </si>
  <si>
    <t>Liliana Salinas</t>
  </si>
  <si>
    <t>404-2</t>
  </si>
  <si>
    <t>404-2 Programas para mejorar las aptitudes de los empleados y programas de ayuda a la transición</t>
  </si>
  <si>
    <t>405-2</t>
  </si>
  <si>
    <t>405-2 Ratio del salario base y de la remuneración de mujeres frente a hombres</t>
  </si>
  <si>
    <t>Dentro del Grupo Plastilene las mujeres desempeñan principalmente roles de administración, mandos medios y directivos, por lo que la asignación salarial promedio es 50% mayor al de los hombres, toda vez que estos ocupan en su mayoría puestos operativos a diferencia de las mujeres.</t>
  </si>
  <si>
    <t>404-3</t>
  </si>
  <si>
    <t>404-3 Porcentaje de empleados que reciben evaluaciones periódicas del desempeño y desarrollo profesional</t>
  </si>
  <si>
    <t>403-7</t>
  </si>
  <si>
    <t>403. Salud y Seguridad en el trabajo</t>
  </si>
  <si>
    <t>403-7 Prevención y mitigación de los impactos de salud y seguridad en el trabajo directamente vinculados por las relaciones comerciales</t>
  </si>
  <si>
    <t>por empresa</t>
  </si>
  <si>
    <t>Los peligros de las operaciones han sido evaluados y se mantienen controlados por medio de la matriz de riesgos en cada empresa.  También se analiza el ausentismo para detectar y trabajar en los eventos que generan mayor ausencia por causa medica o laboral.</t>
  </si>
  <si>
    <t>201-3</t>
  </si>
  <si>
    <t>201-3 Obligaciones del plan de beneficios definidos y otros planes de jubilación</t>
  </si>
  <si>
    <t>2. Agroplásticos</t>
  </si>
  <si>
    <t>Tatiana Lucio</t>
  </si>
  <si>
    <t>El % de salario que se aporta a pensión</t>
  </si>
  <si>
    <t>%</t>
  </si>
  <si>
    <t>Luis Dosantos</t>
  </si>
  <si>
    <t>301-1</t>
  </si>
  <si>
    <t>301. Materiales</t>
  </si>
  <si>
    <t>301-1 Materiales utilizados por peso o volumen</t>
  </si>
  <si>
    <t>No renovable</t>
  </si>
  <si>
    <t>Renovable</t>
  </si>
  <si>
    <t>Desempeño Social</t>
  </si>
  <si>
    <t>413-2</t>
  </si>
  <si>
    <t>413. Comunidades locales</t>
  </si>
  <si>
    <t>413-2 Operaciones con impactos negativos significativos –reales y potenciales– en las comunidades locales</t>
  </si>
  <si>
    <t>Las operaciones del Grupo Plastilene se desarrollan en áreas permitidas para la actividad industrial y no presentan impactos negativos para las comunidades locales.</t>
  </si>
  <si>
    <t>418-1</t>
  </si>
  <si>
    <t>418. Privacidad del cliente</t>
  </si>
  <si>
    <t>418-1 Reclamaciones fundamentadas relativas a violaciones de la privacidad del cliente y pérdida de datos del cliente</t>
  </si>
  <si>
    <t>No se presentaron casos.</t>
  </si>
  <si>
    <t>419-1</t>
  </si>
  <si>
    <t>419. Cumplimiento socioeconómico</t>
  </si>
  <si>
    <t>419-1 Incumplimiento de las leyes y normativas en los ámbitos social y económico</t>
  </si>
  <si>
    <t>Sostenibilidad</t>
  </si>
  <si>
    <t>Nombre</t>
  </si>
  <si>
    <t>AGROPLÁSTICOS CIA LTDA</t>
  </si>
  <si>
    <t>Ciudad</t>
  </si>
  <si>
    <t>Quito</t>
  </si>
  <si>
    <t>País</t>
  </si>
  <si>
    <t>Ecuador.</t>
  </si>
  <si>
    <t>2-6</t>
  </si>
  <si>
    <t>2-6 Actividades, cadena de valor y otras relaciones comerciales</t>
  </si>
  <si>
    <t>2-7</t>
  </si>
  <si>
    <t>2-7 Empleados</t>
  </si>
  <si>
    <t>Directos</t>
  </si>
  <si>
    <t>Temporales</t>
  </si>
  <si>
    <t>NA</t>
  </si>
  <si>
    <t>2-21</t>
  </si>
  <si>
    <t>2-21 Ratio de compensación total anual</t>
  </si>
  <si>
    <t>202-1</t>
  </si>
  <si>
    <t>202. Presencia en el mercado</t>
  </si>
  <si>
    <t>202-1 Ratio del salario de categoría inicial estándar por sexo frente al salario mínimo local</t>
  </si>
  <si>
    <t>Mujeres</t>
  </si>
  <si>
    <t>Hombres</t>
  </si>
  <si>
    <t>202-2</t>
  </si>
  <si>
    <t>202-2 Proporción de altos ejecutivos contratados de la comunidad local</t>
  </si>
  <si>
    <t>204-1</t>
  </si>
  <si>
    <t>204. Prácticas de adquisición</t>
  </si>
  <si>
    <t>204-1 Proporción de gasto en proveedores locales</t>
  </si>
  <si>
    <t>David Martínez</t>
  </si>
  <si>
    <t>Importación</t>
  </si>
  <si>
    <t>Local</t>
  </si>
  <si>
    <t>301-2</t>
  </si>
  <si>
    <t>301-2 Insumos reciclados</t>
  </si>
  <si>
    <t>Desperdicios generados (2024)</t>
  </si>
  <si>
    <t>kg</t>
  </si>
  <si>
    <t>Gestionados internamente (2024)</t>
  </si>
  <si>
    <t>Gestionados por el grupo (Reciclene)</t>
  </si>
  <si>
    <t>Gestionados por terceros (2024)</t>
  </si>
  <si>
    <t>301-3</t>
  </si>
  <si>
    <t>301-3 Productos reutilizados y materiales de envasado</t>
  </si>
  <si>
    <t>Reciclado PCR usado (2024)</t>
  </si>
  <si>
    <t>Residuos PCR reciclados (2024)</t>
  </si>
  <si>
    <t>Reciclado PI usado (2024)</t>
  </si>
  <si>
    <t>Residuos PI reciclados (2024)</t>
  </si>
  <si>
    <t>302-1</t>
  </si>
  <si>
    <t>302-1 Consumo energético dentro de la organización</t>
  </si>
  <si>
    <t>Daniela Rivadeneira</t>
  </si>
  <si>
    <t>kWh</t>
  </si>
  <si>
    <t>302-3</t>
  </si>
  <si>
    <t>302-3 Intensidad energética</t>
  </si>
  <si>
    <t>kwh/kg prod. bruta</t>
  </si>
  <si>
    <t>302-4</t>
  </si>
  <si>
    <t>302-4 Reducción del consumo energético</t>
  </si>
  <si>
    <t>302-5</t>
  </si>
  <si>
    <t>302-5 Reducción de los requerimientos energéticos de productos y servicios</t>
  </si>
  <si>
    <t>303-1</t>
  </si>
  <si>
    <t>303. Agua</t>
  </si>
  <si>
    <t>303-1 Interacción con el agua como recurso compartido</t>
  </si>
  <si>
    <t>El agua se consume directamente del servicio de agua potable pública</t>
  </si>
  <si>
    <t>303-2</t>
  </si>
  <si>
    <t>303-2 Gestión de los impactos relacionados con los vertidos de agua</t>
  </si>
  <si>
    <t xml:space="preserve">No se realiza tratamiento de agua </t>
  </si>
  <si>
    <t>303-3</t>
  </si>
  <si>
    <t xml:space="preserve">303-3 Captación total de agua </t>
  </si>
  <si>
    <t>m3</t>
  </si>
  <si>
    <t>303-4</t>
  </si>
  <si>
    <t>303-4 Vertidos de agua</t>
  </si>
  <si>
    <t>Los vertimientos se realizan al alcantarillado público.</t>
  </si>
  <si>
    <t>303-5</t>
  </si>
  <si>
    <t xml:space="preserve">303-5 Consumo de agua </t>
  </si>
  <si>
    <t>306-1</t>
  </si>
  <si>
    <t>306-1 Vertido de aguas en función de su calidad y destino</t>
  </si>
  <si>
    <t>Agua uso de sanitarios y cafetería vertidas en el alcantarillado público</t>
  </si>
  <si>
    <t>306-2</t>
  </si>
  <si>
    <t>306-2 Residuos por tipo y método de eliminación</t>
  </si>
  <si>
    <t>Residuos Peligrosos</t>
  </si>
  <si>
    <t>Residuos No Peligrosos</t>
  </si>
  <si>
    <t>306-4</t>
  </si>
  <si>
    <t>306-4 Transporte de residuos peligrosos</t>
  </si>
  <si>
    <t>Gestor de transporte de residuos peligrosos: Incinerox CIA. LTDA.</t>
  </si>
  <si>
    <t>401-1</t>
  </si>
  <si>
    <t>401-1 Nuevas contrataciones de empleados y rotación de personal</t>
  </si>
  <si>
    <t>Ingresos</t>
  </si>
  <si>
    <t>Rotación</t>
  </si>
  <si>
    <t>401-3</t>
  </si>
  <si>
    <t>401-3 Permiso parental</t>
  </si>
  <si>
    <t>403-1</t>
  </si>
  <si>
    <t>403-1 Sistema de gestión de saludad y seguridad en el trabajo</t>
  </si>
  <si>
    <t>No ha implementado un Sistema gestión de seguridad y salud en el trabajo, pero se dispone de documentación y programas solicitados por el Ministerio del Trabajo de acuerdo al Decreto Ejecutivo 255, Reglamento de Seguridad y Salud en el Trabajo.</t>
  </si>
  <si>
    <t>403-2</t>
  </si>
  <si>
    <t>403-2 Identificación y evaluación de riesgos e investigación de incidentes</t>
  </si>
  <si>
    <t xml:space="preserve">Se dispone del documento GI-AN 004 Matriz de Riesgos permite identificar peligros y riesgos laborales. 
Para garantizar su gestión, se realizan inspecciones periódicas, y un convenio con una empresa externa asegura la presencia de un encargado de salud certificado por el MSP. 
Los empleados pueden reportar condiciones inseguras al responsable de seguridad y tienen derecho a interrumpir actividades si perciben un peligro inminente para su seguridad o la de otros. 
Los accidentes laborales se documentan en el GI-AN 046 Formato de Investigación del IESS, promoviendo la prevención y el control efectivo de riesgos en el entorno laboral.
</t>
  </si>
  <si>
    <t>403-3</t>
  </si>
  <si>
    <t>403-3 Servicios de salud y seguridad en el trabajo</t>
  </si>
  <si>
    <t>Agroplásticos prioriza la salud y seguridad de sus trabajadores, cumpliendo con normativas de prevención de riesgos, accidentes y enfermedades laborales, y mejorando continuamente las condiciones laborales. 
La empresa asigna recursos necesarios e involucra a todo su equipo en: 
-Programas de seguridad y salud
-Auditorías internas
-Evaluaciones de riesgos psicosociales y ergonómicos
-Identificación de riesgos, investigaciones de accidentes, planes de emergencia
-Inspecciones por parte de los Bomberos, 
-Programas de vida saludable.
-Vigilancia médica laboral con exámenes médicos y complementarios. 
Este compromiso integral asegura un entorno laboral seguro y saludable para todos sus colaboradores.</t>
  </si>
  <si>
    <t>403-4</t>
  </si>
  <si>
    <t>403-4 Representación de los trabajadores en comités formales trabajador-empresa de salud y seguridad</t>
  </si>
  <si>
    <t>403-5</t>
  </si>
  <si>
    <t>403-5 Formación de trabajadores en salud y seguridad en el trabajo</t>
  </si>
  <si>
    <t>Se cuenta con un documento controlado GH-AN 030 Plan de capacitación en general
El plan de formación incluye temas
- Inducción / Reinducción en SST con los siguientes temas: Normas de seguridad, identificación del riesgo, identificación de peligros y riesgos, plan de emergencias y reporte de accidentes de trabajo. 
- Capacitación a la brigada de emergencias 
- Riesgos psicosociales
-VIH
-Programa de uso y consumo de drogas
- Demás capacitaciones, y sensibilizaciones  que sean necesarias conforme lo indique el Ministerio de Trabajo</t>
  </si>
  <si>
    <t>403-6</t>
  </si>
  <si>
    <t>403-6 Promover la salud de los trabajadores</t>
  </si>
  <si>
    <t>Todos los empleados cuentan con la afiliación al seguro social (IESS) que incluye el programa de riesgos de trabajo.
Anualmente se realiza los exámenes médicos y la correspondiente evaluación según el puesto de trabajo, mediante un médico ocupacional.
Agroplásticos tiene un convenio con una empresa externa, y por medio de esta se ofrece a los trabajadores capacitaciones o charlas sobre distintos temas de salud.</t>
  </si>
  <si>
    <t>403-8</t>
  </si>
  <si>
    <t>403-8 Trabajadores cubiertos por un sistema de gestión de salud y seguridad en el trabajo</t>
  </si>
  <si>
    <t>Trabajadores directos</t>
  </si>
  <si>
    <t>Trabajadores temporales</t>
  </si>
  <si>
    <t>Porcentaje de cubiertos por el IESS</t>
  </si>
  <si>
    <t>403-10</t>
  </si>
  <si>
    <t>403-10 Trabajadores con alta incidencia o alto riesgo de enfermedades relacionadas con su actividad</t>
  </si>
  <si>
    <t xml:space="preserve">Para todos los empleados:
i. El número de fallecimientos resultantes de una dolencia o enfermedad laboral:  0 
ii. El número de casos de dolencias y enfermedades laborales registrables:  2 accidentes registrados   
Los peligros laborales que presentan un riesgo de dolencia o enfermedad, indicando:
i. Cómo se determinan dichos peligros.
Matriz de valoración de riesgos 
ii. Cuáles de dichos peligros han provocado o contribuido a provocar dolencias y enfermedades
 Proyección de partículas, quemadura Grado I   
iii. Las medidas tomadas o proyectadas para eliminar dichos peligros y minimizar los riesgos
Mediante la jerarquía de control.
Control de ingeniería: aseguramiento de instalaciones
Elementos de protección personal.
Capacitación y procedimientos descritos. </t>
  </si>
  <si>
    <t xml:space="preserve">GERENTE Hombre </t>
  </si>
  <si>
    <t>GERENTE Mujer</t>
  </si>
  <si>
    <t>DIRECTOR Hombre</t>
  </si>
  <si>
    <t>DIRECTOR  Mujer</t>
  </si>
  <si>
    <t>COORDINADOR Hombre</t>
  </si>
  <si>
    <t>COORDINADOR Mujer</t>
  </si>
  <si>
    <t>ASISTENTE Mujer</t>
  </si>
  <si>
    <t>ASISTENTE Hombre</t>
  </si>
  <si>
    <t>PERSONAL OPERATIVO Hombre</t>
  </si>
  <si>
    <t>PERSONAL OPERATIVO Mujer Mujere</t>
  </si>
  <si>
    <t>410-1</t>
  </si>
  <si>
    <t>410. Prácticas en materia de seguridad</t>
  </si>
  <si>
    <t>410-1 Personal de seguridad capacitado en políticas o procedimientos de derechos humanos</t>
  </si>
  <si>
    <t>412-2</t>
  </si>
  <si>
    <t>412-2 Formación de empleados en políticas o procedimientos sobre derechos humanos</t>
  </si>
  <si>
    <t xml:space="preserve">El código de Ética del Grupo Plastilene establece principios sólidos de respeto a los derechos humanos. </t>
  </si>
  <si>
    <t>413-1</t>
  </si>
  <si>
    <t>413-1 Operaciones con participación de la comunidad local, evaluaciones del impacto y programas de desarrollo</t>
  </si>
  <si>
    <t xml:space="preserve">Las operaciones del Grupo Plastilene no cuentan con participación de las comunidades locales de manera formal ni con evaluaciones de impacto ambiental o social. 
Sin embargo, la responsabilidad extendida de Agroplásticos incluye la participación de gestores (población vulnerable) con quienes se realiza cierre de ciclo del plástico. En la página web se ofrece el espacio para escribir quejas o reclamaciones de la comunidad en caso de que se requiera. </t>
  </si>
  <si>
    <t>416-1</t>
  </si>
  <si>
    <t>416. Salud y seguridad de los clientes</t>
  </si>
  <si>
    <t>416-1 Evaluación de los impactos en la salud y seguridad de las categorías de productos o servicios</t>
  </si>
  <si>
    <t>416-2</t>
  </si>
  <si>
    <t>416-2 Casos de incumplimiento relativos a los impactos en la salud y seguridad de las categorías de productos y servicios</t>
  </si>
  <si>
    <t>417-1</t>
  </si>
  <si>
    <t>417. Marketing y etiquetado</t>
  </si>
  <si>
    <t>417-1 Requerimientos para la información y el etiquetado de productos y servicios</t>
  </si>
  <si>
    <t>Nuestros productos van correctamente etiquetados en sus empaques, con el respectivo número de lote, nombre del cliente, fecha de producción, características del material, así como el nombre del operador y máquina responsable de la producción. A fin de garantizar una adecuada trazabilidad de la calidad del producto comercializado.</t>
  </si>
  <si>
    <t>417-2</t>
  </si>
  <si>
    <t>417-2 Casos de incumplimiento relacionados con la información y el etiquetado de productos y servicios</t>
  </si>
  <si>
    <t>417-3</t>
  </si>
  <si>
    <t>417-3 Casos de incumplimiento relacionados con comunicaciones de marketing</t>
  </si>
  <si>
    <t>4. Interplast</t>
  </si>
  <si>
    <t xml:space="preserve">INTERPLAST OVERSEAS COLOMBIA LIMITED </t>
  </si>
  <si>
    <t>Bogotá</t>
  </si>
  <si>
    <t>Colombia.</t>
  </si>
  <si>
    <t>Carlos Mariño</t>
  </si>
  <si>
    <t xml:space="preserve">Fabricamos y comercializamos compuestos con aditivos especiales para la estabilización de polímeros para aplicaciones que requieran largo tiempo de servicio, para el sector agrícola e industrial.
Comercializamos los productos en Colombia y Ecuador. </t>
  </si>
  <si>
    <t>Marcela Duque</t>
  </si>
  <si>
    <t xml:space="preserve">Se realiza captación directa de la red de servicios públicos de Bogotá, donde el recurso se consume para las siguientes actividades:                                                                                                                                  
• Unidades sanitarias.                                                                                                                                                                                                                                                                                                                          
• Reposición de niveles en el sistema de enfriamiento (Chiller)                                                                                                                                            
• Consumo en proceso de extrusión en el consumo de la alberca </t>
  </si>
  <si>
    <t>Los vertimientos se realizan al alcantarillado público</t>
  </si>
  <si>
    <t>El vertimiento del agua se da a través del sistema de Alcantarillado Publico.</t>
  </si>
  <si>
    <t>Yadira Farfan</t>
  </si>
  <si>
    <t>Se ha puesto en marcha por requerimientos legales en Colombia. Resolución 0312 de 2019 estándares mínimos de SGSST para el año 2023 con un porcentaje de cumplimiento del 91.5%</t>
  </si>
  <si>
    <t>Se dispone del documento An 0022 Matriz de identificación de peligros, valoración y control de riesgos,  el cual permite identificar los posibles peligros y/o riesgos en la operación.
Para garantizar la calidad y la gestión de los procesos de identificación de riesgos se cuentan las siguientes actividades: 
1. Personal idóneo en SST y licencia emitida por la secretaría de salud.  
2. Inspecciones continuas de los puestos de trabajo, equipos y herramientas, para determinar sus condiciones. Y seguimiento de las condiciones a través de reuniones periódicas con los responsables de cada área.
3. Seguimiento y control en el  Comité Paritario de Seguridad y Salud en el Trabajo. 
4. Se ejecuta planes de capacitación para el personal.
5. Reportes de los trabajadores de actos y condiciones inseguras.</t>
  </si>
  <si>
    <t xml:space="preserve">Desde la alta gerencia se asignan recursos humanos, técnicos, financieros y físicos para el funcionamiento de los programas involucrados en el sistema de gestión de seguridad y salud en el trabajo. 
Servicios: 
Auditorias internas y externas 
Evaluaciones de riesgo (psicosocial, ergonómico, químico, mecánico, locativo)
Investigaciones de accidentes 
Planes de emergencia y brigadas de emergencia capacitadas
Programas médico laborales de vigilancia en salud </t>
  </si>
  <si>
    <t xml:space="preserve">Se cuenta con plan de capacitación
El programa de capacitación incluye temas
- Inducción / Reinducción en SST con los siguientes temas: Normas de seguridad, recorrido en planta para la identificación de peligros y riesgos en el puesto de trabajo, manipulación de cargas, plan de emergencias, reporte de accidentes de trabajo, responsabilidades del trabajador en el SGSST. 
- Capacitación a la brigada de emergencias.
- Riesgo mecánico y manejo seguro del bisturí.
- Capacitación al COPASST.
- Demás capacitaciones, y sensibilizaciones  que sean necesarias conforme a los riesgos materializados. </t>
  </si>
  <si>
    <t>Desde el procedimiento de contratación del personal se establecen las afiliaciones del trabajador contratado: 
Entidad Promotora de Salud , Fondo de Pensiones , Caja de Compensación Familiar y Administradora de Riesgos Laborales.
La promoción y prevención de la salud y de la enfermedad se han realizado a través de exámenes médicos anuales y jornadas de salud auditiva.</t>
  </si>
  <si>
    <t xml:space="preserve">Para todos los empleados:
i. El número de fallecimientos resultantes de una dolencia o enfermedad laboral:  0 en el periodo 2024 registrados 
ii. El número de casos de dolencias y enfermedades laborales registrables:  1 evento de accidente registrado  
iii. Los principales tipos de dolencias y enfermedades laborales. Biomecánico  
Los peligros laborales que presentan un riesgo de dolencia o enfermedad, indicando:
i. Cómo se determinan dichos peligros.
Matriz de valoración de riesgos 
ii. Cuáles de dichos peligros han provocado o contribuido a provocar dolencias y enfermedades
Mecánico 
iii. Las medidas tomadas o proyectadas para eliminar dichos peligros y minimizar los riesgos
Mediante la jerarquía de control.
Control de ingeniería, capacitación, elementos de protección personal y procedimientos descritos. </t>
  </si>
  <si>
    <t xml:space="preserve">Media: 229,17  Horas mes
Mujeres: 52,88 horas mensuales 
Hombres: 176,28 horas  mensuales 
ii. categoría laboral.        
                                 MUJERES        HOMBRES
Gerente General       0,00                 17,63
Directores                  0,00                 0,00
Jefaturas                    0,00                 0,00
Coordinadores          17, 63               0,00
Asistentes                  35,26                17,63
P. Operativos            0,00                 141,03
</t>
  </si>
  <si>
    <t>El código de Ética del Grupo Plastilene establece principios solidos de respeto a los derechos humanos, estos son desplegados de forma periódica a nuestros colaboradores con el objeto que sean aplicados dentro de nuestra organización así como fuera de ella, siendo esta formación un aporte no solo a nuestros colaboradores, sino a la comunidad en su conjunto.</t>
  </si>
  <si>
    <t xml:space="preserve">Las operaciones del Grupo Plastilene no cuentan con participación de las comunidades locales de manera formal ni con evaluaciones de impacto ambiental o social. 
Sin embargo, la operación de Reciclene incluye la participación de recicladores de oficio (población vulnerable) y en la página web se ofrece el espacio para escribir quejas o reclamaciones de la comunidad. </t>
  </si>
  <si>
    <t>Daniela Franco</t>
  </si>
  <si>
    <t xml:space="preserve">Nuestros productos van correctamente etiquetados en sus empaques. </t>
  </si>
  <si>
    <t>3. Altalene</t>
  </si>
  <si>
    <t>ALTALENE SAS</t>
  </si>
  <si>
    <t>José Antonio</t>
  </si>
  <si>
    <t xml:space="preserve">Diseñamos, producimos y comercializamos:
• Bolsas para productos de aseo e higiene personal.
• Película para enfardado industrial en general.
• Bolsas de aseo.
• Sacos industriales con y sin barrera. 
• Reempaques para alimentos.
• Bolsas de comercio.
• Bolsas tipo wicket con y sin zipper.
• Bolsas sello lateral y abre fácil con y sin zipper.
• Bolsas para comercio, tipo camiseta y boutique.
• Rollos para empaque automático.
• Rollos tubulares y semitibulares
• Rollos con sello y precorte
Comercializamos los productos en Colombia. </t>
  </si>
  <si>
    <t>Yuly Castellanos</t>
  </si>
  <si>
    <t>100%</t>
  </si>
  <si>
    <t>Roxana Pinzón</t>
  </si>
  <si>
    <t>El agua consumida es extraída del acueducto de Bogotá.</t>
  </si>
  <si>
    <t>Se realiza pretratamiento de las aguas residuales domésticas por medio de una trampa de grasas.</t>
  </si>
  <si>
    <t>Transporte realizado por el gestor ambiental</t>
  </si>
  <si>
    <t>Se ha puesto en marcha por requerimientos legales en Colombia. Resolución 0312 de 2019 estándares mínimos de SGSST para el año 2023 con un porcentaje de cumplimiento del 98%</t>
  </si>
  <si>
    <t>Se dispone del documento SG - SST 058 Matriz de identificación de peligros, evaluación y valoración de riesgos,  el cual permite identificar los posibles peligros y/o riesgos en la operación.
Para garantizar la calidad y la gestión de los procesos de identificación de riesgos se cuentan las siguientes actividades: 
1. Auditoría del Sistema de gestión de seguridad y salud en el trabajo. 
2. Personal idóneo en SST y licencia emitida por la secretaría de salud.  
3. Inspecciones continuas de los puestos de trabajo, equipos y herramientas, para determinar sus condiciones. Y seguimiento de las condiciones a través de reuniones periódicas con los responsables de cada área.
4. Seguimiento y control en el  Comité Paritario de Seguridad y Salud en el Trabajo. 
5. Se ejecuta planes de capacitación para el personal.
6. Reportes de los trabajadores de actos y condiciones inseguras.</t>
  </si>
  <si>
    <t xml:space="preserve">En Altalene SAS se constituye y garantiza el funcionamiento de los comités:
Comité Paritario de Seguridad y Salud en el trabajo, Resolución 2013/86  el cual esta conformado por dos personas representantes de la empresa y dos representantes de los trabajadores con sus suplentes.  Reglamento de Higiene y Seguridad Industrial y  Actas de comité paritario de seguridad y salud en el trabajo. Reuniones mensuales. Ultima actualización 2023 (vigente hasta diciembre 2025).
Comité de convivencia laboral,  Resolución 652/12 el cual esta conformado por dos personas representantes de la empresa y dos representantes de los trabajadores. Manual de Comité de Convivencia. Reuniones trimestrales. Ultima actualización 2024.
Comité Operativo de Emergencias, Decreto 1072/15, plan de prevención, preparación y respuesta ante emergencias Altalene, procedimientos operativos normalizados (PON). </t>
  </si>
  <si>
    <t xml:space="preserve">Se cuenta con programa de capacitación
El programa de capacitación incluye temas
- Inducción / Reinducción en SST con los siguientes temas: Normas de seguridad, recorrido en planta para la identificación de peligros y riesgos en el puesto de trabajo, manipulación de cargas, plan de emergencias, reporte de accidentes de trabajo, responsabilidades del trabajador en el SGSST. 
- Capacitación a la brigada de emergencias.
- Riesgo mecánico y manejo seguro del bisturí.
- Capacitación al COPASST.
- Política para la prevención de consumo de alcohol, sustancias psicoactivas y tabaco.
- Demás capacitaciones, y sensibilizaciones  que sean necesarias conforme a los riesgos materializados. </t>
  </si>
  <si>
    <t xml:space="preserve">Media: 1026,67 Horas mes
Mujeres: 147,91 horas mensuales 
Hombres: 878,76 horas  mensuales 
ii. categoría laboral.        
                                 MUJERES        HOMBRES
Gerente General       0,00                 8,70
Directores                  0,00                 17,40
Jefaturas                    8,70                 17,40
Coordinadores          34,80               17,40
Asistentes                  87,01              8,07
P. Operativos            17,04             809,15
</t>
  </si>
  <si>
    <t>1%</t>
  </si>
  <si>
    <t>0%</t>
  </si>
  <si>
    <t>2%</t>
  </si>
  <si>
    <t>3%</t>
  </si>
  <si>
    <t>4%</t>
  </si>
  <si>
    <t>8%</t>
  </si>
  <si>
    <t>79%</t>
  </si>
  <si>
    <t>Nuestros productos van correctamente etiquetados en sus empaques según las normativas aplicables.</t>
  </si>
  <si>
    <t>5. Novalene</t>
  </si>
  <si>
    <t>NOVALENE ZF SAS</t>
  </si>
  <si>
    <t>Mosquera</t>
  </si>
  <si>
    <t>Colombia</t>
  </si>
  <si>
    <t xml:space="preserve">Rodrigo Restrepo / Marlon </t>
  </si>
  <si>
    <t>Diseñamos, producimos y comercializamos:
• Películas de barrera para agua, lácteos y jugos.
• Películas flexibles para empaque automático de alimentos y bebidas tales como azúcar, granos, refrescos y leche.
• Películas flexibles de altas y medias barreras con alto brillo y alta resistencia para termoformado de fondos y tapas usados en empaque de alimentos como cárnicos y quesos.
Comercializamos los productos en Colombia, Bolivia, Ecuador, Perú, Chile, Guatemala, México y Estados Unidos</t>
  </si>
  <si>
    <t>Laura Cardozo</t>
  </si>
  <si>
    <t>4,252,179.63</t>
  </si>
  <si>
    <t>Empresa de acueducto y alcantarillado de Mosquera</t>
  </si>
  <si>
    <t>Gestor de transporte de residuos peligrosos: Ambiente&amp;Soluciones SAS</t>
  </si>
  <si>
    <t>Liliana Chavez</t>
  </si>
  <si>
    <t>Dando el cumplimiento al  requisito Legal en Colombia, bajo la  Resolución 0312/2019 estándares Mínimos de SGSST,   tenemos para el año 2024  un porcentaje de cumplimiento del 90%</t>
  </si>
  <si>
    <t xml:space="preserve">Media: 105,67 Horas mes
Mujeres: 5,47 horas mensuales 
Hombres: 100,20 horas  mensuales 
ii. categoría laboral.        
                                 MUJERES        HOMBRES
Gerente General       0,00                 0,00
Directores                  0,00                 0,00
Jefaturas                    0,00                 0,00
Coordinadores          0,00                1,82
Asistentes                  3,64                3,64
P. Operativos            1,82                94,74
</t>
  </si>
  <si>
    <t>PERSONAL OPERATIVO Mujer</t>
  </si>
  <si>
    <t>Nuestros productos van correctamente etiquetados en sus empaques. Adicionalmente venimos
trabajando con nuestros clientes para que ellos incluyan el etiquetado de tipo de resina en los
empaques que nosotros les fabricamos.</t>
  </si>
  <si>
    <t>6. Plastilene</t>
  </si>
  <si>
    <t>PLASTILENE SAS</t>
  </si>
  <si>
    <t>Soacha</t>
  </si>
  <si>
    <t>Rodrigo Restrepo / Marlon / Rocío Ospina / Belinda</t>
  </si>
  <si>
    <t>Diseñamos, producimos y comercializamos:
• Especialidades en películas sostenibles innovadoras, patentadas para el sector de alimentos.
• Películas flexibles para empaque automático de alimentos y bebidas tales como azúcar, granos, agua, refrescos y leche.
• Películas flexibles para empaque automático de productos de aseo como papel higiénico, cloro, detergentes en polvo y líquido.
• Películas de barrera para lácteos, minerales, agroquímicos y jugos.
• Películas flexibles de altas y medias barreras para termoformado de fondos y tapas usados en empaque de alimentos como cárnicos y quesos.
• Empaques y embalajes industriales para todo tipo de mercancías estibadas.
• Laminaciones y mono láminas para la industria química y agroquímica.
• Empaques con y sin impresión para la industria alimenticia, alimento para mascotas y productos de aseo personal.
• Etiquetas de la línea KHROMA para productos de aseo y bebidas: mangas termoencogibles, etiquetas WA (envolventes) y sellos de seguridad.
• Películas aditivadas para la agricultura y la piscicultura.
• Mulch para siembra de frutas y hortalizas.
• Película de comercio.
• Láminas utilizadas en el sector agrícola e industrial a partir de escamas de PET posconsumo.
• PET termormado para las industrias de alimentos, aseo personal y hogar y empaques para productos de consumo masivo.
• Películas flexibles y rígidas con densidades reducidas que disminuyen el uso de plástico por unidad empacada en las industrias de alimentos y consumo masivo
Comercializamos los productos en Colombia, Bolivia, Ecuador, Perú, Chile, Guatemala, México y Estados Unidos.</t>
  </si>
  <si>
    <t>Desperdicios generados(2024)</t>
  </si>
  <si>
    <t>Pl-Soacha</t>
  </si>
  <si>
    <t>Pl-Bogotá</t>
  </si>
  <si>
    <t>Pl-Tocancipá</t>
  </si>
  <si>
    <t>302-6</t>
  </si>
  <si>
    <t>Captación total de agua  PL-Soacha</t>
  </si>
  <si>
    <t>Captación total de agua PL-Bogotá</t>
  </si>
  <si>
    <t>Consumo de agua PL-Soacha</t>
  </si>
  <si>
    <t>303-6</t>
  </si>
  <si>
    <t>Consumo de agua PL-Bogotá</t>
  </si>
  <si>
    <t>Empresa de acueducto y alcantarillado de Bogotá</t>
  </si>
  <si>
    <t>Gestor de transporte de residuos peligrosos: Ambiente&amp;Soluciones SAS, Industrias químicas FIQ</t>
  </si>
  <si>
    <t>Dando el cumplimiento al  requisito Legal en Colombia, bajo la  Resolución 0312/2019 estándares Mínimos de SGSST,   tenemos para el año 2024  un porcentaje de cumplimiento del 85%</t>
  </si>
  <si>
    <t xml:space="preserve">Media: 3185 Horas mes
Mujeres: 601,69 horas mensuales 
Hombres: 2583,73 horas  mensuales 
ii. categoría laboral.
                                 MUJERES        HOMBRES
Gerente General       20,22                 25,28
Directores                  70,79                 45,51
Jefaturas                     60,67                91,01
Coordinadores           65,73               146,63
Asistentes                   328,65             384,27
P. Operativos               55,62             1891,03
</t>
  </si>
  <si>
    <t>JEFATURA Hombre</t>
  </si>
  <si>
    <t>JEFATURA Mujer</t>
  </si>
  <si>
    <t>9. Plastilene Inc.</t>
  </si>
  <si>
    <t>Emilia</t>
  </si>
  <si>
    <t>Revisar en SAP</t>
  </si>
  <si>
    <t xml:space="preserve">Durante 2024 se adoptaron las mejores prácticas de las empresas en los otros países y se está estructurando el sistema de seguridad y salud de manera más formal acorde a las necesidades de esta compañía. </t>
  </si>
  <si>
    <t>Durante 2024 se adoptaron las mejores prácticas de las empresas en los otros países y se está estructurando el sistema de seguridad y salud de manera más formal acorde a las necesidades de esta compañía.</t>
  </si>
  <si>
    <t>PLASTILENE Inc.</t>
  </si>
  <si>
    <t>Ohio</t>
  </si>
  <si>
    <t>Estados Unidos</t>
  </si>
  <si>
    <t>Guillermo Umaña</t>
  </si>
  <si>
    <t xml:space="preserve">Diseñamos, Producimos y Comercializamos:
• Películas Técnicas, Películas plásticas de ultra alta, alta y medias barreras especializadas para procesos de conversión tales como impresión, laminación, recubrimientos y sellado.
• Películas para procesos de termo-formado, alto vacío y termo-encogimiento.
• Películas especializadas para el empaque de diferentes tipos de proteína.
• Laminas rígidas de PET-PP, Laminas rígidas en PET y PP usadas en procesos de termo-formado para contacto directo con alimentos y/o para aplicaciones industriales.
• Películas y láminas espumadas.
• Películas y láminas micro-espumadas que ofrecen reducción en la densidad de los materiales. 
Comercializamos nuestros productos en Norteamérica. 
</t>
  </si>
  <si>
    <t>El suministro de agua depende del proveedor de la bodega con quien compartimos emplazamiento.</t>
  </si>
  <si>
    <t xml:space="preserve">El suministro de agua depende del proveedor de la bodega con quien compartimos emplazamiento. </t>
  </si>
  <si>
    <t>Contamos con SQF</t>
  </si>
  <si>
    <t>Contamos con hojas de seguridad</t>
  </si>
  <si>
    <t>7. Reciclene</t>
  </si>
  <si>
    <t>RECICLENE SAS</t>
  </si>
  <si>
    <t>Tocancipá</t>
  </si>
  <si>
    <t>Fabian Forero</t>
  </si>
  <si>
    <t>Diseñamos, producimos y comercializamos:
• Materias primas recuperadas de PE y PP para la industria plástica en general, bajo la marca CICLOLENE.
• Productos con contenido reciclado como Cores y estibas plásticas.
• Compuestos con cargas minerales que disminuyen el impacto ambiental.
• Compuestos funcionales para el sector plástico (máster blanco, antiblock, ayuda de proceso, slip).
• Zuncho para uso industrial, comercial y agrícola.
Comercializamos los productos en Colombia, Ecuador y Guatemala</t>
  </si>
  <si>
    <t>Ilda Quintero</t>
  </si>
  <si>
    <t>Cristhian Benitez</t>
  </si>
  <si>
    <t>Planta1</t>
  </si>
  <si>
    <t>Planta2</t>
  </si>
  <si>
    <t>Planta1-Planta 2</t>
  </si>
  <si>
    <t>Se realiza captación directa de la red de servicios públicos de Tocancipá, donde el recurso se consume para las siguientes actividades:                                                                                                                                  
• Casino y unidades sanitarias.                                                                                                                                                                                                                                                                                                                            
• Reposición de niveles en el sistema de enfriamiento(Chiller) y tanques de red contraincendios.                                                                                                                                                   
• Dosificación de productos químicos en la PTARI de recirculación de agua en Planta 2, para el lavado de plásticos posconsumo.                                                                                                                                                
• Sistema de riego.
En Planta 2 Posconsumo realiza optimización del recurso hídrico mediante un sistema cerrado de tratamiento de aguas residuales industriales, el cual tiene una capacidad operacional de 25m3/ hora máximo</t>
  </si>
  <si>
    <t>Reciclene S.A.S cuenta con una trampa de grasas, como unidad operacional de tipo pretratamiento para las aguas residuales domesticas (ARD), no se cuenta con equipo y/o forma para medir los vertimientos hacia el sistema de alcantarillado privado del parque industrial.</t>
  </si>
  <si>
    <t>Gestor de transporte de residuos peligrosos: Ambiente&amp;Soluciones SAS 
Gestor de transporte de lodos orgánicos: Controles Ecoambientales SAS/Hortiorganic SAS CI BIC</t>
  </si>
  <si>
    <t>Se ha puesto en Marcha por requisito Legal en Colombia. Resolución 0312/2019 estándares Mínimos de SGSST  para el año 2024 con un porcentaje de cumplimiento del 100%</t>
  </si>
  <si>
    <t>Para la identificación de peligros se cuenta con un procedimiento de Identificación de peligros, evaluación y valoración de riesgos el cual se tiene registro en una matriz de identificación de peligros, evaluación y valoración de los riesgos, con alcance a todos los procesos, áreas y tareas de Reciclene SAS,  esta matriz es actualizada periódicamente, por el profesional en SST, siempre que hay Gestión del cambio, o se presente un accidente grave.
También se cuenta con una matriz de hallazgos donde se plasman y se hace seguimiento a situaciones que requieren mejora para la prevención de accidentes y enfermedades laborales.  En relación a investigación de incidentes y accidentes, se cuenta con el procedimiento y formato para investigación, se identifica causas básicas, inmediatas, factores personales y del trabajo y se establece un plan de acción para evitar su nueva ocurrencia y se hace seguimiento al cumplimiento.</t>
  </si>
  <si>
    <t>Para el año 2024, se definió y aprobó un presupuesto el cual fue gestionado, contando con el respaldo de la gerencia para las implementación de mejoras en pro de la salud y seguridad de todas las personas que ingresan a la compañía. Reciclene SAS garantiza el derecho a la seguridad social, se cuentan con procedimientos, programas de gestión de riesgos prioritarios, programas de salud (PVE), se realizaron exámenes médicos periódicos,  para identificar a tiempo cualquier situación y mantener o mejorar la salud del colaborador. Se tienen en cuenta para el cumplimiento las restricciones y recomendaciones medicas para personal con alguna condición de salud y se realiza seguimiento. En cuanto a seguridad industrial se cuenta con plan de prevención, preparación y respuesta ante emergencias, una brigada capacitada en primeros auxilios, control del fuego, evacuación, búsqueda, rescate, identificación de amenazas y conocen el manejo, de los insumos, equipos y suministros para dar respuesta a las emergencias. Se realizan inspecciones periódicas y se gestionan los riesgos identificados con el COPASST y las áreas involucradas.</t>
  </si>
  <si>
    <t>Contamos con un Programa de capacitación y sensibilización, un presupuesto aprobado para las capacitaciones que se requieren externas, este programa tiene alcance a todos los colaboradores de la empresa incluidos los temporales, se capacitación en diferentes riesgos para la prevención de enfermedades y accidentes laborales, de igual manera se capacitan los diferentes comités  COPASST, CCL y Brigada de emergencias, Se tiene contemplado la realización del curso de las 50 horas del SGSST, para los comités y Brigada. Por parte de la ARL se han realizado capacitaciones y se actualizan los cursos necesarios para mejorar su competencia y dar cumplimiento a lo requerido por la normatividad Colombiana.</t>
  </si>
  <si>
    <t>Media: 227,58 Horas mes
Mujeres: 40,73 horas mensuales 
Hombres: 186,86 horas  mensuales 
ii. categoría laboral.        
                                 MUJERES        HOMBRES
Gerente General       2,40                 2,40
Directores                  4,79                 4,79
Jefaturas                    4,79                 11,98
Coordinadores          4,79                 31,14
Asistentes                  19,16                9,58
P. Operativos            4,79                126,97</t>
  </si>
  <si>
    <t xml:space="preserve">Durante el año 2024 las acciones de formación para colaboradores estuvieron orientadas al fortalecimiento de habilidades blandas y técnicas. 
Se dio inicio a la Escuela de Liderazgo del Grupo Plastilene, con el apoyo de Origen Red de Liderazgo; se desarrollaron y fortalecieron las competencias de liderazgo, de 153 colaboradores: Plastilene 69 / Reciclene 20 / Altalene 6 / Novalene 2 / Interplast 1 / Technofilms 36 / Agroplásticos 6 /  Plastilene Inc 13. 
A través de la Universi Sheets y Sites. Contdad Grupo Plastilene se realizaron 13 webinar sobre producto: Preprensa Gama Extendida, Tendencias de Materias Primas Polietileno y Barrera EVOH, Entendimiento de la reglamentación de plásticos en Colombia. Se desarrollaron habilidades tecnológicas de Google en 6 webinar: Gmail, Chat, Espacios, Calendarios, Meet, Drive, Docs, Presentaciones,inuamos fortaleciendo la capacitación en nuestros sistemas de gestión SQF Safe Quality Food – Programa de Certificación de Inocuidad Alimentaria, BPF Buenas prácticas defabricación (BPF) y Aptitud sanitaria de envases y materiales destinados a entrar en contacto con alimentos y ISCC Certificación ISCC Plus y Sistemas de productos de economía circular y OEA. 
Por otro lado continuamos con el patrocinio a colaboradores en programas de pregrados y posgrados. Dimos continuidad al programa de bilingüismo dirigido a directivos y personal administrativo. 
</t>
  </si>
  <si>
    <t>Emerson Gelvez</t>
  </si>
  <si>
    <t>Nuestros productos van correctamente etiquetados en sus empaques. Adicionalmente venimos trabajando con nuestros clientes para que ellos incluyan el etiquetado de tipo de resina en los empaques que nosotros les fabricamos.</t>
  </si>
  <si>
    <t>8. Technofilms</t>
  </si>
  <si>
    <t>TECHNOFILMS, LTDA</t>
  </si>
  <si>
    <t xml:space="preserve">Amatitlán </t>
  </si>
  <si>
    <t>Guatemala</t>
  </si>
  <si>
    <t>Mauricio Tascón</t>
  </si>
  <si>
    <t>Diseñamos, producimos y comercializamos:
• Películas flexibles para empaques con y sin impresión para las industrias de alimentos, bebidas, alimentos para mascotas, aseo y aseo personal.
• Películas de barrera.
• Películas flexibles de altas y medias barreras para termoformado de fondos y tapas usados en empaque de alimentos como cárnicos y quesos.
• Empaques y embalajes industriales para todo tipo de mercancías estibadas
• Películas flexibles y rígidas con densidades reducidas que disminuyen el uso de plástico por unidad empacada en las industrias de alimentos y consumo masivo.
Comercializamos los productos en Guatemala, El Salvador, Honduras, Costa Rica, Panamá, Nicaragua, Belice, México y República Dominicana.</t>
  </si>
  <si>
    <t>El agua es tomada de un poso propio, las cantidades captadas son controladas con un medidor. El agua tomada por este medio son usadas en las necesidades de reposición en los procesos productivos (lavado de material recuperado y sistemas de enfriamiento), servicios sanitarios, riego de plantas, grama y limpieza. Se compra agua potable para el consumo humano.</t>
  </si>
  <si>
    <t>Se realiza tratamiento de las aguas residuales en la planta instalada en la planta de producción y hay un seguimiento a la calidad de los vertidos.</t>
  </si>
  <si>
    <t>Los vertimientos se realizan al quinel los cuales previamente pasan por la planta de tratamiento.</t>
  </si>
  <si>
    <t>Aguas industriales y lodos de plantas de tratamiento y trampas de grasas se contrata el servicio de un proveedor para su correcta gestión</t>
  </si>
  <si>
    <t>Gestor de residuos Ecoreprocesos</t>
  </si>
  <si>
    <t>Carmendalia Herrera</t>
  </si>
  <si>
    <t>No se cuenta con un Sistema de Gestión de SSO como tal, sin embargo, se han implementado procesos de SSO con base en el Reglamento de SSO Acuerdo Gubernativo 229-2014 y sus reformas 33-2016. Adicionalmente, se ha diseñado un Plan de SSO el cual se utiliza para poner en práctica diversas actividades en salud y seguridad ocupacional preventiva.</t>
  </si>
  <si>
    <t xml:space="preserve">Cuenta con una matriz de evaluación de riesgos, donde se describen todos los riesgos asociados a todos los puestos de trabajo en la operación, se utiliza una formula para realizar la medición del riesgos que es: Severidad x Probabilidad. La evaluación de riesgos se realiza de con una frecuencia periódica o cuando hay una nueva máquina o puesto de trabajo. 
Con el apoyo de la alta gerencia la que nos brinda todos los recursos necesarios, se ejecutan planes de capacitación para todo el personal que forma parte del área de SSO y este se replica a todas las personas, también se lleva un registro del  cumplimiento de planes de capacitación y eficacia de la misma.   
Se cuentan con indicadores de capacitación y de eventos que permiten detectar desviaciones para prevenir o reaccionar oportunamente. 
El canal directo para que los trabajadores notifiquen es por medio de los órganos encargados como lo es el Comité de SSO y la Coordinación de SSO, quienes son los encargados de realizar un análisis periódico de riesgos o cuando se hace necesario. 
Una política expresa no existe, esta no ha sido necesaria documentarla ya que el personal tiene la cultura y la libertad de evitar al máximo situaciones que puedan poner en riesgo su vida, esta se describe claramente en los procedimientos de SSO, adicionalmente, se hace una evaluación del Clima Laboral la cual incluye aspectos de ergonomía, ambiente, etc., la cual nos ayuda a  mejorar las condiciones de seguridad y satisfacción del trabajador en este ámbito. 
Cuando ocurre un accidente o incidente se diligencia el formato Evaluación e Informe de Accidente o Cuasi accidente, en el cual se registran todas las causas del accidente, este formato lo diligencia la Coordinación de SSO, posterior al accidente, se entrevista a la persona afectada y a las personas que estuvieron cerca del suceso y que presenciaron el suceso, esto con el fin de analizar los resultados y mitigar el riesgo por medio de capacitaciones o reingenierías que puedan eliminar peligros. </t>
  </si>
  <si>
    <t>Se cuenta con un comité bipartito de SSO, el cual esta conformado por 8 colaboradores, que están divididos de la siguiente manera: 4 personas nombradas por el patrono y 4 trabajadores nombradas por el personal, sus responsabilidades son evaluar frecuentemente los riesgos en los diferentes puestos de trabajo, para alimentar la matriz de riesgo, dar seguimiento a las actividades que resultan de las reuniones del comité, realizar un ambiente amigable en torno a la seguridad, salud e higiene para todos los empleados. Se realiza una reunión mensual, el comité toma decisiones que ayudan a todos los trabajadores para evitar incidentes y/o accidentes,  informar de todos los accidentes o incidentes  al órgano gubernamental cuando corresponda.</t>
  </si>
  <si>
    <t>Cada año  se capacita en cuestiones básicas de Salud y Seguridad Ocupacional a todo el personal, adicionalmente se capacita en temas específicos como: uso y manejo de extintores, primeros auxilios, combate de incendios, manejo seguro de montacargas, etc.</t>
  </si>
  <si>
    <t>Todos los trabajadores cuentan con un seguro médico, el cual pueden utilizar en cualquier momento, este seguro cubre a sus dependientes directos (conyugues e hijos), adicionalmente se cuenta con Seguridad Social -IGSS-, en ambos casos se tiene acceso a las salud preventiva. 
Se realiza una jornada anual de salud con el objetivo de obtener un diagnóstico clínico a los colaboradores y brindarles el seguimiento respectivo para la salud preventiva o correctiva. Se han efectuado jornadas de salud auditiva y evaluaciones específicas, etc. En el año 2,024 se han realizado diferentes charlas, capacitaciones y jornadas de vacunación contra la Influenza lo cual ha dado excelentes resultados con resultado de una baja sustancial en la tasa de contagios dentro de los colaboradores.</t>
  </si>
  <si>
    <t>carmendalia Herrera</t>
  </si>
  <si>
    <t>Media: 858 Horas mes
Mujeres: 109 horas mensuales 
Hombres: 749 horas  mensuales 
ii. categoría laboral.
                                 MUJERES        HOMBRES
Gerente General            0                        9
Directores                      17                     17
Jefaturas                        7                       34
Coordinadores              41                     103
Asistentes                      34                     60
P. Operativos                   7                      526</t>
  </si>
  <si>
    <t xml:space="preserve">Durante el año 2024 las acciones de formación para colaboradores estuvieron orientadas al fortalecimiento de habilidades blandas y técnicas. 
Se dio inicio a la Escuela de Liderazgo del Grupo Plastilene, con el apoyo de Origen Red de Liderazgo; se desarrollaron y fortalecieron las competencias de liderazgo, de 153 colaboradores: Plastilene 69 / Reciclene 20 / Altalene 6 / Novalene 2 / Interplast 1 / Technofilms 36 / Agroplásticos 6 /  Plastilene Inc 13. 
A través de la Universi Sheets y Sites. Contdad Grupo Plastilene se realizaron 13 webinar sobre producto: Preprensa Gama Extendida, Tendencias de Materias Primas Polietileno y Barrera EVOH, Entendimiento de la reglamentación de plásticos en Colombia. Se desarrollaron habilidades tecnológicas de Google en 6 webinar: Gmail, Chat, Espacios, Calendarios, Meet, Drive, Docs, Presentaciones,inuamos fortaleciendo la capacitación en nuestros sistemas de gestión SQF Safe Quality Food – Programa de Certificación de Inocuidad Alimentaria, BPF Buenas prácticas defabricación (BPF) y Aptitud sanitaria de envases y materiales destinados a entrar en contacto con alimentos y ISCC Certificación ISCC Plus y Sistemas de productos de economía circular y OEA. 
Por otro lado continuamos con el patrocinio a colaboradores en programas de pregrados y posgrados. Dimos continuidad al programa de bilingüismo dirigido a directivos y personal administrativo. </t>
  </si>
  <si>
    <t>JEFATURA  Mujer</t>
  </si>
  <si>
    <t>Agroplásticos</t>
  </si>
  <si>
    <t>Interplast</t>
  </si>
  <si>
    <t>Altalene</t>
  </si>
  <si>
    <t>Novalene</t>
  </si>
  <si>
    <t>Plastilene</t>
  </si>
  <si>
    <t>Reciclene</t>
  </si>
  <si>
    <t>Technofilms</t>
  </si>
  <si>
    <t>PL-Soacha: Empresa de acueducto y alcantarillado de Bogotá
PL-Bogotá: Empresa de acueducto y alcantarillado de Bogotá
PL-Tocancipá: Empresa de acueducto y alcantarillado de Tocancipá
Total: Empresa de acueducto y alcantarillado de Bogotá y Tocancipá</t>
  </si>
  <si>
    <t xml:space="preserve">El efluente de ARD, se determina teniendo en cuenta los parámetros establecidos en la Resolución 631 de 2015 del capítulo V artículo 8, que son: D.B.O. 5, D.Q.O., GyA, IN SITU CAUDAL, IN SITU pH, IN SITU
SSd, IN SITU T°, N-NH3, NO2, NO3, NT Cálculo, PT, PT Reactivo, SAAM, SST, TPH.                                                                                                                                                                                                                                         
Los Resultados del muestreo Compuesto desarrollado por Analquim LTDA en la caja de inspección externa– Código de muestra 281004 fueron:                                                                                
pH: 8.47-8.66                                                                                                                                                                                                                                                                                                                                                 
DQO: 705 mg/L                                                                                                                                                                                                                                                                                                                                               DBO:392 mg/L                                                                                                                                                                                                                                                                                                                                                   
SST:128 mg/L                                                                                                                                                                                                                                                                                                                                              
SSED:&lt;0,1-2,0 ml/L                                                                                                                                                                                                                                                                                                                                              GYA:18 mg/L                                                                                                                                                                                                                                                                                                                                              SAAM:6,51 mg/L                                                                                                                                                                                                                                                                                                                                                     Orto fosfatos / Fósforo Reactivo Total (P-PO43-):19,71mg/L                                                                                                                                                                                                                                                                                                                                                T°:  19,2-20,2°C                                                                                                                                                                                                                                            
Q:0,006 L/s                                                                                                                                                                                                                                                                                                                                          Hidrocarburos totales (HTP):&lt;10 mg/L                                                                                                                                                                                                                                                                                                                                                      Fosforo total (P):25,6 mg/L                                                                                                                                                                                                                                                                                                                    
Nitratos(N-NO3-):0,6 mg/L                                                                                                                                                                                                                                                                                                                             Nitritos (N-NO2-): &lt;0,007 mg/L                                                                                                                                                                                                                                                                                                               
Nitrógeno Amoniacal (N-NH3): 231 mg/L                                                                                                                                                                                                                                                                                               
Nitrógeno Total (N): 300 mg/L                                                                                                     
Por otra parte no se tienen vertimientos de ARnD, ya que al contar con el sistema de recirculación en planta 2 Posconsumo Reciclene evita dicha afectación y los parámetros que se tienen en cuenta para el proceso son:
•Sólidos Sedimentables: 30 ml / 1.000 ml (Recomendación Reciclene)
•SST: Máximo 400 ppm
•Turbidez: Máximo 700 NTU (Históricos de la planta)
•pH: 6,0 – 9,0 (Artículo 14 resolución 0631)
</t>
  </si>
  <si>
    <t>PL-Soacha: Alcantarillado de Bogotá
PL-Bogotá: Alcantarillado de Bogotá
PL-Tocancipá: Alcantarillado de Tocancipá</t>
  </si>
  <si>
    <t xml:space="preserve">Para todos los empleados:
i. El número de fallecimientos resultantes de una dolencia o enfermedad laboral:  0 en el periodo 2024 registrados 
ii. El número de casos de dolencias y enfermedades laborales registrables:  20  eventos de accidente registrados   
iii. Los principales tipos de dolencias y enfermedades laborales.  Heridas y golpes    
Los peligros laborales que presentan un riesgo de dolencia o enfermedad, indicando:
i. Cómo se determinan dichos peligros.
Matriz de valoración de riesgos 
ii. Cuáles de dichos peligros han provocado o contribuido a provocar dolencias y enfermedades
Mecánico 
iii. Las medidas tomadas o proyectadas para eliminar dichos peligros y minimizar los riesgos
Mediante la jerarquía de control.
Control de ingeniería, capacitación, elementos de protección personal y procedimientos descritos. </t>
  </si>
  <si>
    <t xml:space="preserve">Para todos los empleados:
i. El número de fallecimientos resultantes de una dolencia o enfermedad laboral:  0 
ii. El número de casos de dolencias y enfermedades laborales registrables:  10 accidentes registrados   
iii. Los principales tipos de dolencias y enfermedades laborales. Heridas y Golpes
Los peligros laborales que presentan un riesgo de dolencia o enfermedad, indicando:
i. Cómo se determinan dichos peligros.: Matriz de valoración de riesgos 
ii. Cuáles de dichos peligros han provocado o contribuido a provocar dolencias y enfermedades: 
mecánico, locativo. 
iii. Las medidas tomadas o proyectadas para eliminar dichos peligros y minimizar los riesgos
mediante la jerarquía de control:
Control de ingeniería,  análisis de comportamientos seguros, capacitación y procedimientos descritos. </t>
  </si>
  <si>
    <t xml:space="preserve">Para todos los empleados:
i. El número de fallecimientos resultantes de una dolencia o enfermedad laboral:  0.
ii. El número de casos de dolencias y enfermedades laborales registrables:  58  eventos de accidentes registrados  y 1 enfermedad laboral del 2024.
iii. Los principales tipos de dolencias y enfermedades laborales.  Fracturas, Quemaduras, Heridas y Golpes 
Para todos los trabajadores que no sean empleados, pero cuyos trabajos o lugares de trabajo estén controlados por la organización:
i. El número de fallecimientos resultantes de una dolencia o enfermedad laboral. 0.
ii. El número de casos de dolencias y enfermedades laborales registrables.  3 eventos de accidente registrados
iii. Los principales tipos de dolencias y enfermedades laborales. Heridas y golpes 
Los peligros laborales que presentan un riesgo de dolencia o enfermedad, indicando:
i. Cómo se determinan dichos peligros.
Matriz de valoración de riesgos 
ii. Cuáles de dichos peligros han provocado o contribuido a provocar dolencias y enfermedades
Mecánico. Físico y Locativo. 
iii. Las medidas tomadas o proyectadas para eliminar dichos peligros y minimizar los riesgos
mediante la jerarquía de control.
Control de ingeniería,  análisis de comportamientos seguros, capacitación y procedimientos descritos. </t>
  </si>
  <si>
    <t>a. Para todos los empleados: 
i. El número y la tasa de fallecimientos resultantes de una lesión por accidente laboral: No se registran fallecimientos por accidente laboral  por lo consiguiente la tasa es de 0%.
ii. El número y la tasa de lesiones por accidente laboral con grandes consecuencias (sin incluir fallecimientos): No se registran accidentes laborales con grandes consecuencias  por lo consiguiente la tasa de 0%.
iii. El número y la tasa de lesiones por accidente laboral registrables: 2/0,88%
iv. Los principales tipos de lesiones por accidente laboral: Heridas.
v. El número de horas trabajadas: 629,022 horas trabajadas
b. Para todos los trabajadores que no sean empleados, pero cuyos trabajos o lugares de trabajo estén controlados por la organización: No se poseen registros.
i. El número y la tasa de fallecimientos resultantes de una lesión por accidente laboral: No se registran fallecimientos por accidente laboral por lo consiguiente la tasa es de 0%.
ii. El número y la tasa de lesiones por accidente laboral con grandes consecuencias (sin incluir fallecimientos):  No se registran accidentes laborales con grandes consecuencias por lo consiguiente la tasa es del 0%. 
iii. El número y la tasa de lesiones por accidente laboral registrables:  No se registraron accidentes por lo consiguiente la tasa es de: 0%
iv. Los tipos más frecuentes de lesiones por accidente laboral:  Heridas Cortupunzantes
v. El número de horas trabajadas:  629,022 horas trabajadas
c. Los peligros laborales que presentan un riesgo de lesión por accidente laboral con grandes consecuencias, indicando:
i. Cómo se determinan dichos peligros:  Análisis de Peligros- Matriz de Peligros
ii. Cuáles de dichos peligros han provocado o contribuido a provocar lesiones por accidente laboral con grandes consecuencias durante el periodo objeto del informe:  No se han habido accidentes laborales que causen grandes consecuencias. 
iii. Las medidas tomadas o proyectadas para eliminar dichos peligros y minimizar riesgos mediante la jerarquía de control: N/A
d. Las medidas tomadas o proyectadas para eliminar otros peligros laborales y minimizar riesgos mediante la jerarquía de control: Al detectar un riesgo lo primero que procede es eliminar el riesgo, si este riesgo no se logra o puede eliminar, se debe tomar una medida de sustitución, si el riesgo todavía sigue existiendo se realiza un control de reingeniería, si el riesgo sigue prevaleciéndose puede tomar una medida administrativa en el cual se capacita al personal para trabajar con el riesgo pero utilizando EPP .  
f. Si se ha excluido a algún trabajador de este Contenido, incluido el tipo trabajador y el motivo para la exclusión: No se ha excluido a ningún trabajador. 
g. Cualquier tipo de información contextual necesaria para comprender cómo se han recopilado los datos, así como cualquier estándar, metodología o supuesto usado: Los datos se obtienen alimentando diferentes indicadores los cuales nos permiten llevar una estadística para implementar acciones preventivas o correctivas para el resguardo de la Salud y Seguridad de nuestros colaboradores.</t>
  </si>
  <si>
    <t>Resultado</t>
  </si>
  <si>
    <t>12,15%</t>
  </si>
  <si>
    <t>12,5%</t>
  </si>
  <si>
    <t>12,67%</t>
  </si>
  <si>
    <t>6,2%</t>
  </si>
  <si>
    <t>50%</t>
  </si>
  <si>
    <t>96,03%</t>
  </si>
  <si>
    <t>3,97%</t>
  </si>
  <si>
    <t>90,99%</t>
  </si>
  <si>
    <t>9,01%</t>
  </si>
  <si>
    <t>55,02%</t>
  </si>
  <si>
    <t>44,68%</t>
  </si>
  <si>
    <t>54,08%</t>
  </si>
  <si>
    <t>45,92%</t>
  </si>
  <si>
    <t>49,52%</t>
  </si>
  <si>
    <t>50,48%</t>
  </si>
  <si>
    <t>80,07%</t>
  </si>
  <si>
    <t>19,93%</t>
  </si>
  <si>
    <t>4,66%</t>
  </si>
  <si>
    <t>95,34%</t>
  </si>
  <si>
    <t>19,94 kg</t>
  </si>
  <si>
    <t>0 kg</t>
  </si>
  <si>
    <t>136,78 kg</t>
  </si>
  <si>
    <t>0,48 kwh/kg prod. bruta</t>
  </si>
  <si>
    <t>1 kwh/kg prod. bruta</t>
  </si>
  <si>
    <t>0,00%</t>
  </si>
  <si>
    <t>-26,37%</t>
  </si>
  <si>
    <t>202,27%</t>
  </si>
  <si>
    <t>6,88%</t>
  </si>
  <si>
    <t>-25,07%</t>
  </si>
  <si>
    <t>6,61%</t>
  </si>
  <si>
    <t>8,93%</t>
  </si>
  <si>
    <t>9,15%</t>
  </si>
  <si>
    <t>4,70%</t>
  </si>
  <si>
    <t>-29,77%</t>
  </si>
  <si>
    <t>72,54%</t>
  </si>
  <si>
    <t>8,20%</t>
  </si>
  <si>
    <t>9,50%</t>
  </si>
  <si>
    <t>-99,90%</t>
  </si>
  <si>
    <t>-22,90%</t>
  </si>
  <si>
    <t>21,95%</t>
  </si>
  <si>
    <t>210 m3</t>
  </si>
  <si>
    <t>290 m3</t>
  </si>
  <si>
    <t>160 m3</t>
  </si>
  <si>
    <t>75,56 tCO2eq</t>
  </si>
  <si>
    <t>0 tCO2eq</t>
  </si>
  <si>
    <t>584,58 tCO2eq</t>
  </si>
  <si>
    <t>40,14 tCO2eq</t>
  </si>
  <si>
    <t>227,27 tCO2eq</t>
  </si>
  <si>
    <t>556,15 tCO2eq</t>
  </si>
  <si>
    <t>193,52 tCO2eq</t>
  </si>
  <si>
    <t>79,57 tCO2eq</t>
  </si>
  <si>
    <t>926,8 tCO2eq</t>
  </si>
  <si>
    <t>40,55 tCO2eq</t>
  </si>
  <si>
    <t>269,07 gCO2eq</t>
  </si>
  <si>
    <t>27 gCO2eq</t>
  </si>
  <si>
    <t>114 gCO2eq</t>
  </si>
  <si>
    <t>252 gCO2eq</t>
  </si>
  <si>
    <t>122 gCO2eq</t>
  </si>
  <si>
    <t>134 gCO2eq</t>
  </si>
  <si>
    <t>297 gCO2eq</t>
  </si>
  <si>
    <t>421 gCO2eq</t>
  </si>
  <si>
    <t>262 tCO2eq</t>
  </si>
  <si>
    <t>0,06 tN2O</t>
  </si>
  <si>
    <t>0,01 tN2O</t>
  </si>
  <si>
    <t>0,09 tN2O</t>
  </si>
  <si>
    <t>0,12 tN2O</t>
  </si>
  <si>
    <t>0,43 tN2O</t>
  </si>
  <si>
    <t>0,16 tN2O</t>
  </si>
  <si>
    <t>0,07 tN2O</t>
  </si>
  <si>
    <t>0,37 tN2O</t>
  </si>
  <si>
    <t>12%</t>
  </si>
  <si>
    <t>10,53%</t>
  </si>
  <si>
    <t>8,79%</t>
  </si>
  <si>
    <t>14,5%</t>
  </si>
  <si>
    <t>35%</t>
  </si>
  <si>
    <t>37,19 media hrs/mes</t>
  </si>
  <si>
    <t>3,57%</t>
  </si>
  <si>
    <t>14%</t>
  </si>
  <si>
    <t>7%</t>
  </si>
  <si>
    <t>6%</t>
  </si>
  <si>
    <t>2,5%</t>
  </si>
  <si>
    <t>17,86%</t>
  </si>
  <si>
    <t>7,5%</t>
  </si>
  <si>
    <t>7,14%</t>
  </si>
  <si>
    <t>9%</t>
  </si>
  <si>
    <t>10%</t>
  </si>
  <si>
    <t>5%</t>
  </si>
  <si>
    <t>45,41%</t>
  </si>
  <si>
    <t>62%</t>
  </si>
  <si>
    <t>90%</t>
  </si>
  <si>
    <t>60%</t>
  </si>
  <si>
    <t>57%</t>
  </si>
  <si>
    <t>64%</t>
  </si>
  <si>
    <t>72,5%</t>
  </si>
  <si>
    <t>4,17%</t>
  </si>
  <si>
    <t>ñ</t>
  </si>
  <si>
    <t>5,45%</t>
  </si>
  <si>
    <t>18,39%</t>
  </si>
  <si>
    <t>11,96%</t>
  </si>
  <si>
    <t>84%</t>
  </si>
  <si>
    <t>54,76%</t>
  </si>
  <si>
    <t>112.977,67 kg</t>
  </si>
  <si>
    <t>62.268,42 kg</t>
  </si>
  <si>
    <t>176.133,62 kg</t>
  </si>
  <si>
    <t>1.304 kg</t>
  </si>
  <si>
    <t>960.029 kg</t>
  </si>
  <si>
    <t>541.369 kg</t>
  </si>
  <si>
    <t>16.985 kg</t>
  </si>
  <si>
    <t>398.959 kg</t>
  </si>
  <si>
    <t>1.732.933,08 kg</t>
  </si>
  <si>
    <t>1.729.720,91 kg</t>
  </si>
  <si>
    <t>4.763.024,87 kg</t>
  </si>
  <si>
    <t>1.106.331,27 kg</t>
  </si>
  <si>
    <t>3.072.069,1 kg</t>
  </si>
  <si>
    <t>562.242,42 kg</t>
  </si>
  <si>
    <t>936.448,22 kg</t>
  </si>
  <si>
    <t>785.246,07 kg</t>
  </si>
  <si>
    <t>209.046,18 kg</t>
  </si>
  <si>
    <t>50.205,1 kg</t>
  </si>
  <si>
    <t>209.396,4 kg</t>
  </si>
  <si>
    <t>4.358.996,91 kg</t>
  </si>
  <si>
    <t>1.913.790 kg</t>
  </si>
  <si>
    <t>2.184.763 kg</t>
  </si>
  <si>
    <t>85.012,7 kg</t>
  </si>
  <si>
    <t>531.840 kg</t>
  </si>
  <si>
    <t>221.917 kg</t>
  </si>
  <si>
    <t>3.075,39 kg</t>
  </si>
  <si>
    <t>2.706.537,82 kg</t>
  </si>
  <si>
    <t>374.462,03 kg</t>
  </si>
  <si>
    <t>1.928.020,59 kg</t>
  </si>
  <si>
    <t>1.168 kg</t>
  </si>
  <si>
    <t>2.569.639,33 kg</t>
  </si>
  <si>
    <t>19.407,8 kg</t>
  </si>
  <si>
    <t>4.397.110,02 kg</t>
  </si>
  <si>
    <t>5.038,23 kg</t>
  </si>
  <si>
    <t>369.308 kg</t>
  </si>
  <si>
    <t>1.612.663 kWh</t>
  </si>
  <si>
    <t>391.450 kWh</t>
  </si>
  <si>
    <t>4.305.273 kWh</t>
  </si>
  <si>
    <t>4.252.179,63 kWh</t>
  </si>
  <si>
    <t>19.665.649,85 kWh</t>
  </si>
  <si>
    <t>4.728.685,24 kWh</t>
  </si>
  <si>
    <t>2.552.324,86 kWh</t>
  </si>
  <si>
    <t>2.519.271 kWh</t>
  </si>
  <si>
    <t>5.423.690,27 kWh</t>
  </si>
  <si>
    <t>3.029.219,28 kWh</t>
  </si>
  <si>
    <t>16.226.151 kWh</t>
  </si>
  <si>
    <t>0,56 kwh/kg prod. bruta</t>
  </si>
  <si>
    <t>0,54 kwh/kg prod. bruta</t>
  </si>
  <si>
    <t>2,46 kwh/kg prod. bruta</t>
  </si>
  <si>
    <t>6,83 kwh/kg prod. bruta</t>
  </si>
  <si>
    <t>5,67 kwh/kg prod. bruta</t>
  </si>
  <si>
    <t>0,86 kwh/kg prod. bruta</t>
  </si>
  <si>
    <t>5,72 kwh/kg prod. bruta</t>
  </si>
  <si>
    <t>1,63 kwh/kg prod. bruta</t>
  </si>
  <si>
    <t>0,98 kwh/kg prod. bruta</t>
  </si>
  <si>
    <t>2.220 m3</t>
  </si>
  <si>
    <t>2.247 m3</t>
  </si>
  <si>
    <t>6.198 m3</t>
  </si>
  <si>
    <t>8.774,04 m3</t>
  </si>
  <si>
    <t>18.719 m3</t>
  </si>
  <si>
    <t>2.747 m3</t>
  </si>
  <si>
    <t>1.071,25 tCO2eq</t>
  </si>
  <si>
    <t>1.245,61 tCO2eq</t>
  </si>
  <si>
    <t>10.138,89 tCO2eq</t>
  </si>
  <si>
    <t>2.984,7 tCO2eq</t>
  </si>
  <si>
    <t>3.193,55 tCO2eq</t>
  </si>
  <si>
    <t>24.661,28 tCO2eq</t>
  </si>
  <si>
    <t>104.646,66 tCO2eq</t>
  </si>
  <si>
    <t>10.689,45 tCO2eq</t>
  </si>
  <si>
    <t>14.064,9 tCO2eq</t>
  </si>
  <si>
    <t>86.171,58 tCO2eq</t>
  </si>
  <si>
    <t>5.858,74 tCO2eq</t>
  </si>
  <si>
    <t>1.837,83 tCO2eq</t>
  </si>
  <si>
    <t>Corporativo</t>
  </si>
  <si>
    <t>REVISAR</t>
  </si>
  <si>
    <t>_</t>
  </si>
  <si>
    <t>40.013,40 kg</t>
  </si>
  <si>
    <t>615.388 kg</t>
  </si>
  <si>
    <t>229,17 media hrs/mes</t>
  </si>
  <si>
    <t>105,67 media hrs/mes</t>
  </si>
  <si>
    <t>3.185 media hrs/mes</t>
  </si>
  <si>
    <t>1.026,67 media hrs/mes</t>
  </si>
  <si>
    <t>227,58 media hrs/mes</t>
  </si>
  <si>
    <t>858 media hrs/mes</t>
  </si>
  <si>
    <t>5.669,28 media hrs/mes</t>
  </si>
  <si>
    <t>Requerimiento 8: Proporcionar una declaración de uso</t>
  </si>
  <si>
    <t>Grupo Plastilene ha elaborado este índice de contenidos conforme a los estándares GRI para el periodo comprendido entre el 1 de enero de 2024 y el 31 de diciembre de 2024. El documento es complemento del sitio web destinado para contar los avances en sostenibilidad:</t>
  </si>
  <si>
    <t>2.Contenidos sobre los temas materiales</t>
  </si>
  <si>
    <t>3.2 Lista de temas materiales</t>
  </si>
  <si>
    <t>3.3 Gestión de los temas materiales</t>
  </si>
  <si>
    <t>3.1 Proceso de determinación de los temas materiales</t>
  </si>
  <si>
    <t>La</t>
  </si>
  <si>
    <t xml:space="preserve"> - Innovación y nuevas tecnologías
 - Gestión de residuos y reciclaje
 - Colaboradores
 - Circularidad y relaciones
 - Eficiencia energética y emisiones
 - Ecodiseño y producto sostenible
 - RSE
 - Desempeño corporativo
 - Agua
 - Sinergias
 - Cadena extendida
 - Biodiversidad</t>
  </si>
  <si>
    <t>La identificación de temas materiales se realizó en diciembre de 2023 para la vigencia 2024-2030 y llevó consigo la actualización de los  grupos de interés. A través de un ejercicio realizado con BA+, asesores externos, los gerentes corporativos, gerentes de empresa y el Presidente del Grupo; quienes clasificaron los grupos en esenciales, importantes y básicos. Las categorías tenidas en cuenta fueron dependencia, responsabilidad, cercanía, influencia y representación.</t>
  </si>
  <si>
    <t>Aguas residuales domésticas: alcantarillado privado del parque industrial
Aguas industriales: recirculadas y cuando es requerido se realiza disposición con gestores autorizados</t>
  </si>
  <si>
    <t>Los impactos reales y potenciales de nuestras operaciones están asociados principalmente a factores ambientales como la huella de carbono o contaminación de ecosistemas por plásticos, factores sociales como el relacionamiento con población recicladora y factores económicos propios del mercado y asociados a materias primas.
A través de los 4 compromisos sostenibles se gestionan y analizan dichos impactos.
 - Compromiso de economía circular: Facilitar la economía circular de los plásticos, el logro de los compromisos sostenibles de nuestros clientes, y el cumplimiento de la legislación en torno a nuestros materiales.
 - Compromiso portafolio sostenible: Desarrollar y ofrecer al mercado un portafolio sostenible competitivo de productos sostenibles, bajo principios de ecodiseño, que permita a los clientes cumplir con sus metas corporativas de sostenibilidad.
 - Compromiso ambiental: Ser empresas carbono neutro y contribuir a la regeneración de los ecosistemas.
 - Compromiso social: Ser compañías socialmente responsables, brindando bienestar a los colaboradores y apoyando a comunidades vulnerables de influencia.</t>
  </si>
  <si>
    <t xml:space="preserve">Se cuenta con una Matriz de capacitación en SST Documento controlado GI- AN- PLAN CAPACITACIÓN GENERAL SISTEMAS DE GESTIÓN
El plan de formación incluye temas
- Inducción / Reinducción: (que incluye)  Normas de seguridad, Recorrido en planta para la identificación del riesgo,  en higiene postural,  manipulación de cargas, prevención de accidentes por riesgo mecánico, plan de emergencias y reporte de accidentes de trabajo. 
- Capacitación a la brigada de emergencias 
- Demás capacitaciones y sensibilizaciones  que sean necesarias conformes a los riesgos expuestos </t>
  </si>
  <si>
    <t>Categorías</t>
  </si>
  <si>
    <t>Desempeño Económico</t>
  </si>
  <si>
    <t>Durante el año 2024 se dio prioridad a la profesionalización de los colaboradores, continuando con el patrocinio en programas de pregrados y posgrados. Sin dejar de lado la capacitación orientada al fortalecimiento de habilidades técnicas en áreas transversales; así como a temas propios de la estrategia y entendimiento del negocio. A través de la Universidad Grupo Plastilene se realizaron webinars. Se fortaleció la formación en Liderazgo a niveles de dirección y coordinación mediante charlas virtuales y presenciales con la Fundación Origen.
No se ha dejado de lado las charlas reglamentarias exigidas por la Ley ecuatoriana, mismas que cada año fortalecen conocimientos en nuestros colaboradores a nivel de cuidado personal, salud, buenas prácticas laborales y respuesta ante emergencias.</t>
  </si>
  <si>
    <t>PERSONAL OPERATIVO Mujer Mujeres</t>
  </si>
  <si>
    <t>Diseñamos, producimos y comercializamos:
• Películas aditivadas para la agricultura y la piscicultura.
• Mulch para siembra de frutas y hortalizas.
• Plásticos para recubrimiento de reservorios de agua.
• Plásticos para desinfección del suelo.
• Películas sin impresión para empacado de productos del sector alimenticio, consumo masivo y otros recubrimientos industriales.
Comercializamos los productos a nivel nacional; sierra, costa y Amazonía.</t>
  </si>
  <si>
    <t xml:space="preserve">Durante el año 2024 las acciones de formación para colaboradores estuvieron orientadas al fortalecimiento de habilidades blandas y técnicas. 
Se dio inicio a la Escuela de Liderazgo del Grupo Plastilene, con el apoyo de Origen Red de Liderazgo; se desarrollaron y fortalecieron las competencias de liderazgo, de 153 colaboradores: Plastilene 69 / Reciclene 20 / Altalene 6 / Novalene 2 / Interplast 1 / Technofilms 36 / Agroplásticos 6 /  Plastilene Inc. 13. 
A través de la Universidad Grupo Plastilene se realizaron 13 webinar sobre producto: Preprensa Gama Extendida, Tendencias de Materias Primas Polietileno y Barrera EVOH, Entendimiento de la reglamentación de plásticos en Colombia. Se desarrollaron habilidades tecnológicas de Google en 6 webinar: Gmail, Chat, Espacios, Calendarios, Meet, Drive, Docs, Presentaciones, Sheets y Sites. Continuamos fortaleciendo la capacitación en nuestros sistemas de gestión SQF Safe Quality Food – Programa de Certificación de Inocuidad Alimentaria, BPF Buenas prácticas de fabricación (BPF) y Aptitud sanitaria de envases y materiales destinados a entrar en contacto con alimentos y ISCC Certificación ISCC Plus y Sistemas de productos de economía circular y OEA. 
Por otro lado continuamos con el patrocinio a colaboradores en programas de pregrados y posgrados. Dimos continuidad al programa de bilingüismo dirigido a directivos y personal administrativo. </t>
  </si>
  <si>
    <t xml:space="preserve">Durante el año 2024 las acciones de formación para colaboradores estuvieron orientadas al fortalecimiento de habilidades blandas y técnicas. 
Se dio inicio a la Escuela de Liderazgo del Grupo Plastilene, con el apoyo de Origen Red de Liderazgo; se desarrollaron y fortalecieron las competencias de liderazgo, de 153 colaboradores: Plastilene 69 / Reciclene 20 / Altalene 6 / Novalene 2 / Interplast 1 / Technofilms 36 / Agroplásticos 6 /  Plastilene Inc. 13. 
A través de la Universidad Grupo Plastilene se realizaron 13 webinar sobre producto: Preprensa Gama Extendida, Tendencias de Materias Primas Polietileno y Barrera EVOH, Entendimiento de la reglamentación de plásticos en Colombia. Se desarrollaron habilidades tecnológicas de Google en 6 webinar: Gmail, Chat, Espacios, Calendarios, Meet, Drive, Docs, Presentaciones, Sheets y Sites. Continuamos fortaleciendo la capacitación en nuestros sistemas de gestión SQF Safe Quality Food – Programa de Certificación de Inocuidad Alimentaria, BPF Buenas prácticas de fabricación (BPF) y Aptitud sanitaria de envases y materiales destinados a entrar en contacto con alimentos y ISCC Certificación ISCC Plus y Sistemas de productos de economía circular y OEA. 
Continuamos con el patrocinio a colaboradores en programas de pregrados y posgrados. Continuamos el programa de bilingüismo para directivos y personal administrativo. 
</t>
  </si>
  <si>
    <t>Los grupos de interés priorizados son los siguientes y con cada uno de ellos se tiene una comunicación directa a través de los puntos de contacto:
• Clientes (Gerencias Comerciales)
• Colaboradores y sus familias (VP Talento Humano)
• Gobierno (VP sostenibilidad)
• Máximo órgano de gobierno (VPs)
• Gremios (VP sostenibilidad)
• Proveedores (VP compras globales)
• Asociaciones de recicladores (Dirección corp. negociación/dirección corp. sostenibilidad)</t>
  </si>
  <si>
    <t xml:space="preserve">En Interplast SAS se constituye y garantiza el funcionamiento de los comités:
Comité Paritario de Seguridad y Salud en el trabajo, Resolución 2013/86  el cual esta conformado por una persona representante de la empresa y un representante de los trabajadores con sus suplentes.  Reglamento de Higiene y Seguridad Industrial y  Actas de comité paritario de seguridad y salud en el trabajo. Reuniones mensuales. Ultima actualización 2024.
Comité de convivencia laboral,  Resolución 652/12 el cual esta conformado por una persona representantes de la empresa y un representante de los trabajadores. Manual de Comité de Convivencia. Reuniones trimestrales. Ultima actualización 2024.
Comité Operativo de Emergencias, Decreto 1072/15, plan de prevención, preparación y respuesta ante emergencias Interplast Overseas Colombia Limited, procedimientos operativos normalizados (PON). </t>
  </si>
  <si>
    <t xml:space="preserve">Durante el año 2024 las acciones de formación para colaboradores estuvieron orientadas al fortalecimiento de habilidades blandas y técnicas. 
Se dio inicio a la Escuela de Liderazgo del Grupo Plastilene, con el apoyo de Origen Red de Liderazgo; se desarrollaron y fortalecieron las competencias de liderazgo, de 153 colaboradores: Plastilene 69 / Reciclene 20 / Altalene 6 / Novalene 2 / Interplast 1 / Technofilms 36 / Agroplásticos 6 /  Plastilene Inc. 13. 
A través de la Universidad Grupo Plastilene se realizaron 13 webinar sobre producto: Preprensa Gama Extendida, Tendencias de Materias Primas Polietileno y Barrera EVOH, Entendimiento de la reglamentación de plásticos en Colombia. Se desarrollaron habilidades tecnológicas de Google en 6 webinar: Gmail, Chat, Espacios, Calendarios, Meet, Drive, Docs, Presentaciones, Sheets y Sites. Continuamos fortaleciendo la capacitación en nuestros sistemas de gestión SQF Safe Quality Food – Programa de Certificación de Inocuidad Alimentaria, BPF Buenas prácticas de fabricación (BPF) y Aptitud sanitaria de envases y materiales destinados a entrar en contacto con alimentos y ISCC Certificación ISCC Plus y Sistemas de productos de economía circular y OEA. 
Por otro lado continuamos con el patrocinio a colaboradores en programas de pregrados y posgrados. Dimos continuidad al programa de bilingüismo dirigido a directivos y personal administrativo. 
</t>
  </si>
  <si>
    <t xml:space="preserve">Desde el procedimiento de contratación del personal se establecen las afiliaciones del trabajador contratado: 
Entidad Promotora de Salud , Fondo de Pensiones , Caja de Compensación Familiar, Seguro de Vida , Cesantías  y Póliza fúnebre. 
La promoción de la salud y la prevención de la enfermedad  se contemplan dentro del  plan anual del trabajo se sistema de gestión SST. Programa de hábitos de vida saludable. </t>
  </si>
  <si>
    <t>Plastilene Inc.</t>
  </si>
  <si>
    <t>Fabián Forero</t>
  </si>
  <si>
    <t>Mónica Casanova</t>
  </si>
  <si>
    <t xml:space="preserve">i. El número de fallecimientos resultantes de una dolencia o enfermedad laboral:  0 en el periodo 2024 registrados 
ii. El número de casos de dolencias y enfermedades laborales registrables:  56 eventos registrados; entre estos;  14 casos de accidentes laborales y 42 casos reportados por enfermedad general, 1 caso reportado como enfermedad laboral. 
iii. Los principales tipos de dolencias y enfermedades laborales.  En enfermedades laborales la parte mas afectada son miembros superiores y en accidentalidad son por riesgo mecánico, golpes o heridas.
Para todos los trabajadores que no sean empleados, pero cuyos trabajos o lugares de trabajo estén controlados por la organización:
i. El número de fallecimientos resultantes de una dolencia o enfermedad laboral. 0 en el periodo 2024 registrados 
ii. El número de casos de dolencias y enfermedades laborales registrables.  0 eventos de accidente registrados 
iii. Los principales tipos de dolencias y enfermedades laborales. N.A
i. Cómo se determinan dichos peligros.
Se determinan mediante la identificación y valoración de peligros y riesgos y se registran en la Matriz IPEVR 
ii. Cuáles de dichos peligros han provocado o contribuido a provocar dolencias y enfermedades: Mecánico y eléctrico
iii. Las medidas tomadas o proyectadas para eliminar dichos peligros y minimizar los riesgos mediante la jerarquía de control.
Control de ingeniería,  adecuación de puestos de trabajo, controles administrativos como capacitación, Reubicación en puestos de trabajo, procedimientos y seguimiento a la adaptación laboral, programas de gestión de riesgos prioritarios y la implementación de programas de salud. </t>
  </si>
  <si>
    <t>En el año 2024, se realizó convocatoria y elección de los Comités COPASST y Comité de Convencia Laboral CCL), Periodo 2024-2026; Comités conformados legalmente según normatividad Colombiana, resolución 2013 de 1986 y resolución 652 de 2012, representados por parte del empleador y otros elegidos por votación libre por parte de la población trabajadora, se cuentan con actas de conformación, actas de nombramiento, entrega de responsabilidades y capacitación en los temas requeridos.
Se cuenta con el Sistema comando de incidentes (SCI), es la máxima autoridad al cual le corresponde orientar y desarrollar las gestiones administrativas, técnicas y otras que le sean afines, que conlleven a la realización eficiente y acertada de los objetivos de prevenir, mitigar y controlar cualquier emergencia que ocurra, contamos con una Brigada de emergencias conformada por personal administrativo y operativo para la prevención y respuesta ante emergencias. Según Decreto 1072 de 2015.</t>
  </si>
  <si>
    <t>En el año 2024, se realizó convocatoria y elección de los Comités COPASST y Comité de Convivencia Laboral CCL), Periodo 2024-2026; Comités conformados legalmente según normatividad Colombiana, resolución 2013 de 1986 y resolución 652 de 2012, representados por parte del empleador y otros elegidos por votación libre por parte de la población trabajadora, se cuentan con actas de conformación, actas de nombramiento, entrega de responsabilidades y capacitación en los temas requeridos.
Se cuenta con el Sistema comando de incidentes (SCI), es la máxima autoridad al cual le corresponde orientar y desarrollar las gestiones administrativas, técnicas y otras que le sean afines, que conlleven a la realización eficiente y acertada de los objetivos de prevenir, mitigar y controlar cualquier emergencia que ocurra, contamos con una Brigada de emergencias conformada por personal administrativo y operativo para la prevención y respuesta ante emergencias. Según Decreto 1072 de 2015.</t>
  </si>
  <si>
    <t xml:space="preserve">Se promueve la salud de los colaboradores mediante: 
* Promoción de estilos de vida y de prevención del consumo de alcohol, tabaco, drogas y sustancias psicoactivas
* Se cuenta con la Política de prevención del consumo de alcohol, drogas y  sustancias psicoactivas
* Se realizan exámenes de ingreso y periódicos para monitorear el estado de salud de los colaboradores y realizar seguimiento a las recomendaciones medicas.  
* Se realizó la semana de la seguridad y salud para fomentar el cuidado de la salud, física, mental, social y laboral.
* Se dan pautas de pausas activas para que el colaborador aprenda y las realice por lo menos cada dos horas durante su jornada laboral.
* Se realizan sensibilizaciones de prevención de enfermedades.
* Se implementaron programas de Vigilancia epidemiológica y reintegro laboral para realizar seguimiento a las condiciones de salud y permitir la mejora y recuperación de la salud de los trabajadores que lo requieren. </t>
  </si>
  <si>
    <t xml:space="preserve">Durante el año 2024 las acciones de formación para colaboradores estuvieron orientadas al fortalecimiento de habilidades blandas y técnicas. 
Se dio inicio a la Escuela de Liderazgo del Grupo Plastilene, con el apoyo de Origen Red de Liderazgo; se desarrollaron y fortalecieron las competencias de liderazgo, de 153 colaboradores: Plastilene 69 / Reciclene 20 / Altalene 6 / Novalene 2 / Interplast 1 / Technofilms 36 / Agroplásticos 6 /  Plastilene Inc. 13. 
A través de la Universi Sheets y Sites. Contdad Grupo Plastilene se realizaron 13 webinar sobre producto: Preprensa Gama Extendida, Tendencias de Materias Primas Polietileno y Barrera EVOH, Entendimiento de la reglamentación de plásticos en Colombia. Se desarrollaron habilidades tecnológicas de Google en 6 webinar: Gmail, Chat, Espacios, Calendarios, Meet, Drive, Docs, Presentaciones, continuamos fortaleciendo la capacitación en nuestros sistemas de gestión SQF Safe Quality Food – Programa de Certificación de Inocuidad Alimentaria, BPF Buenas prácticas defabricación (BPF) y Aptitud sanitaria de envases y materiales destinados a entrar en contacto con alimentos y ISCC Certificación ISCC Plus y Sistemas de productos de economía circular y OEA. 
Por otro lado continuamos con el patrocinio a colaboradores en programas de pregrados y posgrados. Dimos continuidad al programa de bilingüismo dirigido a directivos y personal administrativo. 
</t>
  </si>
  <si>
    <t xml:space="preserve">En el Grupo Plastilene la compensación de la Alta Gerencia, al igual que la del resto de colaboradores, se sustenta en tres variables: Composición fija, conforme la complejidad y responsabilidad del cargo. Estos en el marco de principios de equidad interna y competitividad externa  y composición variable, asociada a los resultados de la Compañía.
Beneficios: 
Estos son orientados a satisfacer necesidades complementarias del colaborador y su familia. En el Grupo Plastilene nos esforzamos por garantizar que las condiciones laborales incentiven a nuestros empleados; motivandolos a entregar su máximo compromiso y potencial; eje fundamental para el desarrollo de nuestra estrategia. </t>
  </si>
  <si>
    <t xml:space="preserve">Dimensiones del programa  ¡Un mundo de bienestar!:
Dimensión calidad de vida laboral
- Eje de incentivos extralegales.
- Eje de cuidado y protección
- Eje de clima y cultura organizacional
- Eje de formación y desarrollo de carrera
Dimensión de vida saludable:
- Eje de recreación y deportes
- Eje de salud y bienestar
Dimensión calidad de vida familiar y social:
- Eje Mi techo = Mi hogar
- Eje + educación + Futuro
- Eje de apoyo a la economía familiar
- Eje de integración familiar: Unidos disfrutamos +
Dimensión de apoyo a la comunidad:
- Eje de actividades comunitarias
- Eje de voluntariado
</t>
  </si>
  <si>
    <t xml:space="preserve">Se realiza un ajuste significativo al documento controlado GI-An-0893 IDENTIFICACIÓN DE PELIGROS Y VALORACIÓN DE RIESGOS  donde se contemplan dos aspectos importantes para la mitigación y control de accidentes: 
Análisis de comportamiento seguro: Dado a que la mayoría de los eventos son ocasionados por el acto humano se hace necesario la verificación de practicas laborales. 
Verificación  de instructivos controlados: Donde cada uno de los riesgos identificados se encuentren controlados con: Uso de EPP, Cumplimiento de normas, Ingeniería. </t>
  </si>
  <si>
    <t xml:space="preserve">Conforme al cumplimiento de nuestra Política la  alta gerencia asignan los recursos Humanos, Técnicos y  Financieros para el funcionamiento de todos los programas que involucra el sistema de gestión de seguridad y salud en el trabajo. 
Servicios: 
Implementación y administración  del sistema de gestión de seguridad y salud en el trabajo 
Auditorias internas y externas 
Evaluaciones de riesgo (psicosocial, ergonómico, químico, mecánico locativo)
Investigaciones de accidentes 
Planes de emergencia 
Programas de vida saludable 
Programas médico laborales de vigilancia en salud 
</t>
  </si>
  <si>
    <t>De acuerdo al Decreto Ejecutivo 255, se cuenta con un monitor de Seguridad e Higiene en el trabajo 
Hasta finales del 2024 se dispone de un comité paritario. A partir del 2025 por cambios en el decreto se dispondrá de un delegado de seguridad y salud en el trabajo principal y su suplente, ya que la nómina es menor a 50 empleados.
Entre sus funciones está: 
Cooperar en la implementación de las políticas, programas de SST.
Realizar la inspección general de instalaciones, máquinas y equipos de los centros de trabajo
Convocar y escuchar a los trabajadores sobre aspectos relaciones a la SST</t>
  </si>
  <si>
    <t xml:space="preserve">En Novalene ZF SAS siguiendo los lineamientos gubernamentales ,  constituye y garantiza el funcionamiento de diferentes comités para el control de riesgos así como la participación y consulta de los trabajadores: 
Comité Paritario de Seguridad y Salud en el trabajo, COPASST: Ultima Actualización Julio 2024. 
Comité de convivencia laboral,  CCL:   Ultima Actualización Diciembre 2024. 
Comité Operativo de Emergencias, COE.   </t>
  </si>
  <si>
    <t xml:space="preserve">En Plastilene  SAS siguiendo los lineamientos gubernamentales ,  constituye y garantiza el funcionamiento de diferentes comités para el control de riesgos así como la participación y consulta de los trabajadores: 
Comité Paritario de Seguridad y Salud en el trabajo, COPASST: Ultima Actualización Julio 2023, vigencia dos años.  
Comité de convivencia laboral,  CCL:   Ultima Actualización Diciembre 2024. 
Comité Operativo de Emergencias, COE.   </t>
  </si>
  <si>
    <t>228.350 kg</t>
  </si>
  <si>
    <t>La seguridad y salud ocupacional en las instalaciones son primordiales para que las personas se encuentren en las mejores condiciones, se cuentan con varios procedimientos los cuales nos permiten controlar los riesgos y peligros, estas están bajo la Coordinación, de SSO quien se encarga de asegurar su cumplimiento, además se cuenta con la brigada de emergencia que ha sido capacitada para reaccionar en casos de incidentes o accidentes, se tiene una enfermera profesional la cual brinda asistencia a los colaboradores cuando se hace necesaria, la coordinación de SSO es la persona encargada de la ejecución del plan de SSO en la prevención de riesgos laborales. Se ha apoyado al centro de salud de la comunidad, esto ha permitido tener un acercamiento lo cual ha permitido nos ha permitido tener un aliado estratégico en la atención para nuestros colaboradores en materia de salud así como a sus familias.</t>
  </si>
  <si>
    <t>77,4 media hrs/mes</t>
  </si>
  <si>
    <t>-5,70%</t>
  </si>
  <si>
    <t>77,2 kg</t>
  </si>
  <si>
    <t>5.687,31 kg</t>
  </si>
  <si>
    <t>344 kg</t>
  </si>
  <si>
    <t>711 kg</t>
  </si>
  <si>
    <t>2.577.349 kg</t>
  </si>
  <si>
    <t>74.379 kg</t>
  </si>
  <si>
    <t>361.330,1 kg</t>
  </si>
  <si>
    <t>1.006.798,88 kg</t>
  </si>
  <si>
    <t>87.653 kg</t>
  </si>
  <si>
    <t>1.031.605 kg</t>
  </si>
  <si>
    <t>10.019 kg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</si>
</sst>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2" x14ac:knownFonts="1">
    <font>
      <sz val="11"/>
      <color theme="1"/>
      <name val="Arial"/>
      <scheme val="minor"/>
    </font>
    <font>
      <sz val="11"/>
      <color theme="1"/>
      <name val="Arial"/>
      <family val="2"/>
      <scheme val="minor"/>
    </font>
    <font>
      <sz val="11"/>
      <color theme="1"/>
      <name val="Arial"/>
      <family val="2"/>
      <scheme val="minor"/>
    </font>
    <font>
      <sz val="11"/>
      <color theme="1"/>
      <name val="Arial"/>
      <family val="2"/>
      <scheme val="minor"/>
    </font>
    <font>
      <sz val="11"/>
      <color theme="0"/>
      <name val="Arial"/>
      <family val="2"/>
      <scheme val="minor"/>
    </font>
    <font>
      <sz val="11"/>
      <name val="Arial"/>
      <family val="2"/>
      <scheme val="minor"/>
    </font>
    <font>
      <b/>
      <sz val="11"/>
      <color theme="0"/>
      <name val="Arial"/>
      <family val="2"/>
      <scheme val="minor"/>
    </font>
    <font>
      <b/>
      <sz val="11"/>
      <color theme="1"/>
      <name val="Arial"/>
      <family val="2"/>
      <scheme val="minor"/>
    </font>
    <font>
      <sz val="14"/>
      <color theme="1"/>
      <name val="Arial"/>
      <family val="2"/>
      <scheme val="minor"/>
    </font>
    <font>
      <b/>
      <sz val="12"/>
      <color theme="1"/>
      <name val="Arial"/>
      <family val="2"/>
      <scheme val="minor"/>
    </font>
    <font>
      <sz val="10"/>
      <color theme="0" tint="-0.499984740745262"/>
      <name val="Arial"/>
      <family val="2"/>
      <scheme val="major"/>
    </font>
    <font>
      <b/>
      <sz val="10"/>
      <color theme="0" tint="-0.499984740745262"/>
      <name val="Arial"/>
      <family val="2"/>
      <scheme val="major"/>
    </font>
  </fonts>
  <fills count="13">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theme="0"/>
        <bgColor rgb="FFFFFFFF"/>
      </patternFill>
    </fill>
    <fill>
      <patternFill patternType="solid">
        <fgColor theme="0"/>
        <bgColor rgb="FFC9DAF8"/>
      </patternFill>
    </fill>
    <fill>
      <patternFill patternType="solid">
        <fgColor theme="0"/>
        <bgColor rgb="FFFFFF00"/>
      </patternFill>
    </fill>
    <fill>
      <patternFill patternType="solid">
        <fgColor theme="0"/>
        <bgColor rgb="FF00FF00"/>
      </patternFill>
    </fill>
    <fill>
      <patternFill patternType="solid">
        <fgColor theme="0"/>
        <bgColor rgb="FFF1C232"/>
      </patternFill>
    </fill>
    <fill>
      <patternFill patternType="solid">
        <fgColor rgb="FF0070C0"/>
        <bgColor indexed="64"/>
      </patternFill>
    </fill>
    <fill>
      <patternFill patternType="solid">
        <fgColor rgb="FF023A78"/>
        <bgColor indexed="64"/>
      </patternFill>
    </fill>
    <fill>
      <patternFill patternType="solid">
        <fgColor rgb="FFF0F3FA"/>
        <bgColor indexed="64"/>
      </patternFill>
    </fill>
    <fill>
      <patternFill patternType="solid">
        <fgColor rgb="FF034693"/>
        <bgColor indexed="64"/>
      </patternFill>
    </fill>
  </fills>
  <borders count="6">
    <border>
      <left/>
      <right/>
      <top/>
      <bottom/>
      <diagonal/>
    </border>
    <border>
      <left style="dashed">
        <color indexed="64"/>
      </left>
      <right style="dashed">
        <color indexed="64"/>
      </right>
      <top style="dashed">
        <color indexed="64"/>
      </top>
      <bottom style="dashed">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ashed">
        <color indexed="64"/>
      </left>
      <right style="dashed">
        <color indexed="64"/>
      </right>
      <top style="dashed">
        <color indexed="64"/>
      </top>
      <bottom/>
      <diagonal/>
    </border>
    <border>
      <left style="thin">
        <color theme="9" tint="-0.249977111117893"/>
      </left>
      <right style="thin">
        <color theme="9" tint="-0.249977111117893"/>
      </right>
      <top style="thin">
        <color theme="9" tint="-0.249977111117893"/>
      </top>
      <bottom style="thin">
        <color theme="9" tint="-0.249977111117893"/>
      </bottom>
      <diagonal/>
    </border>
  </borders>
  <cellStyleXfs count="3">
    <xf numFmtId="0" fontId="0" fillId="0" borderId="0"/>
    <xf numFmtId="43" fontId="3" fillId="0" borderId="0" applyFont="0" applyFill="0" applyBorder="0" applyAlignment="0" applyProtection="0"/>
    <xf numFmtId="9" fontId="3" fillId="0" borderId="0" applyFont="0" applyFill="0" applyBorder="0" applyAlignment="0" applyProtection="0"/>
  </cellStyleXfs>
  <cellXfs count="96">
    <xf numFmtId="0" fontId="0" fillId="0" borderId="0" xfId="0" applyFont="1" applyAlignment="1"/>
    <xf numFmtId="0" fontId="2" fillId="0" borderId="0" xfId="0" applyFont="1" applyAlignment="1"/>
    <xf numFmtId="0" fontId="0" fillId="0" borderId="0" xfId="2" applyNumberFormat="1" applyFont="1" applyAlignment="1">
      <alignment vertical="center" wrapText="1"/>
    </xf>
    <xf numFmtId="0" fontId="0" fillId="0" borderId="0" xfId="0" applyNumberFormat="1" applyFont="1" applyAlignment="1">
      <alignment horizontal="left" vertical="center" wrapText="1"/>
    </xf>
    <xf numFmtId="0" fontId="0" fillId="0" borderId="0" xfId="2" applyNumberFormat="1" applyFont="1" applyAlignment="1">
      <alignment vertical="center"/>
    </xf>
    <xf numFmtId="0" fontId="2" fillId="0" borderId="0" xfId="0" applyFont="1" applyAlignment="1">
      <alignment horizontal="right"/>
    </xf>
    <xf numFmtId="43" fontId="2" fillId="0" borderId="0" xfId="1" applyFont="1" applyAlignment="1">
      <alignment horizontal="right"/>
    </xf>
    <xf numFmtId="0" fontId="2" fillId="0" borderId="0" xfId="0" applyNumberFormat="1" applyFont="1" applyAlignment="1"/>
    <xf numFmtId="0" fontId="0" fillId="10" borderId="0" xfId="2" applyNumberFormat="1" applyFont="1" applyFill="1" applyAlignment="1">
      <alignment vertical="center" wrapText="1"/>
    </xf>
    <xf numFmtId="49" fontId="0" fillId="10" borderId="0" xfId="2" applyNumberFormat="1" applyFont="1" applyFill="1" applyAlignment="1">
      <alignment vertical="center" wrapText="1"/>
    </xf>
    <xf numFmtId="49" fontId="0" fillId="0" borderId="0" xfId="0" applyNumberFormat="1" applyFont="1" applyAlignment="1">
      <alignment horizontal="left" vertical="center" wrapText="1"/>
    </xf>
    <xf numFmtId="49" fontId="0" fillId="0" borderId="0" xfId="2" applyNumberFormat="1" applyFont="1" applyAlignment="1">
      <alignment vertical="center"/>
    </xf>
    <xf numFmtId="49" fontId="0" fillId="0" borderId="0" xfId="2" applyNumberFormat="1" applyFont="1" applyAlignment="1">
      <alignment vertical="center" wrapText="1"/>
    </xf>
    <xf numFmtId="0" fontId="4" fillId="9" borderId="2" xfId="0" applyFont="1" applyFill="1" applyBorder="1" applyAlignment="1"/>
    <xf numFmtId="49" fontId="6" fillId="9" borderId="3" xfId="0" applyNumberFormat="1" applyFont="1" applyFill="1" applyBorder="1" applyAlignment="1">
      <alignment horizontal="center" vertical="center"/>
    </xf>
    <xf numFmtId="49" fontId="6" fillId="9" borderId="4" xfId="0" applyNumberFormat="1" applyFont="1" applyFill="1" applyBorder="1" applyAlignment="1">
      <alignment horizontal="center" vertical="center"/>
    </xf>
    <xf numFmtId="0" fontId="6" fillId="9" borderId="4" xfId="0" applyNumberFormat="1" applyFont="1" applyFill="1" applyBorder="1" applyAlignment="1">
      <alignment horizontal="center" vertical="center"/>
    </xf>
    <xf numFmtId="43" fontId="6" fillId="9" borderId="4" xfId="1" applyFont="1" applyFill="1" applyBorder="1" applyAlignment="1">
      <alignment horizontal="right" vertical="center"/>
    </xf>
    <xf numFmtId="49" fontId="6" fillId="9" borderId="4" xfId="0" applyNumberFormat="1" applyFont="1" applyFill="1" applyBorder="1" applyAlignment="1">
      <alignment horizontal="right" vertical="center"/>
    </xf>
    <xf numFmtId="0" fontId="7" fillId="0" borderId="0" xfId="0" applyFont="1" applyAlignment="1"/>
    <xf numFmtId="0" fontId="2" fillId="0" borderId="0" xfId="0" applyFont="1" applyAlignment="1">
      <alignment horizontal="center" vertical="center"/>
    </xf>
    <xf numFmtId="0" fontId="7" fillId="0" borderId="0" xfId="0" applyFont="1" applyAlignment="1">
      <alignment vertical="center" wrapText="1"/>
    </xf>
    <xf numFmtId="0" fontId="1" fillId="10" borderId="0" xfId="0" applyFont="1" applyFill="1" applyAlignment="1">
      <alignment horizontal="center"/>
    </xf>
    <xf numFmtId="0" fontId="9" fillId="11" borderId="5" xfId="0" applyFont="1" applyFill="1" applyBorder="1" applyAlignment="1">
      <alignment horizontal="center" vertical="center" wrapText="1"/>
    </xf>
    <xf numFmtId="0" fontId="8" fillId="11" borderId="5" xfId="0" applyFont="1" applyFill="1" applyBorder="1" applyAlignment="1">
      <alignment horizontal="center" vertical="center" wrapText="1"/>
    </xf>
    <xf numFmtId="0" fontId="7" fillId="10" borderId="0" xfId="0" applyFont="1" applyFill="1" applyBorder="1" applyAlignment="1">
      <alignment vertical="center" wrapText="1"/>
    </xf>
    <xf numFmtId="0" fontId="4" fillId="10" borderId="0" xfId="0" applyFont="1" applyFill="1" applyBorder="1" applyAlignment="1">
      <alignment vertical="center"/>
    </xf>
    <xf numFmtId="0" fontId="6" fillId="12" borderId="0" xfId="0" applyFont="1" applyFill="1" applyBorder="1" applyAlignment="1">
      <alignment vertical="center" wrapText="1"/>
    </xf>
    <xf numFmtId="0" fontId="5" fillId="3" borderId="0" xfId="0" applyFont="1" applyFill="1" applyBorder="1" applyAlignment="1">
      <alignment vertical="center" wrapText="1"/>
    </xf>
    <xf numFmtId="0" fontId="5" fillId="3" borderId="0" xfId="0" applyFont="1" applyFill="1" applyAlignment="1">
      <alignment vertical="center" wrapText="1"/>
    </xf>
    <xf numFmtId="0" fontId="0" fillId="0" borderId="0" xfId="0" applyFont="1" applyAlignment="1" applyProtection="1">
      <protection locked="0"/>
    </xf>
    <xf numFmtId="0" fontId="0" fillId="0" borderId="0" xfId="0" applyFont="1" applyAlignment="1" applyProtection="1"/>
    <xf numFmtId="0" fontId="0" fillId="10" borderId="0" xfId="0" applyFont="1" applyFill="1" applyAlignment="1" applyProtection="1">
      <alignment vertical="center" wrapText="1"/>
    </xf>
    <xf numFmtId="0" fontId="0" fillId="10" borderId="0" xfId="0" applyFont="1" applyFill="1" applyAlignment="1" applyProtection="1">
      <alignment horizontal="left" vertical="center" wrapText="1"/>
    </xf>
    <xf numFmtId="0" fontId="0" fillId="0" borderId="0" xfId="0" applyFont="1" applyAlignment="1" applyProtection="1">
      <alignment horizontal="left" vertical="center" wrapText="1"/>
    </xf>
    <xf numFmtId="0" fontId="0" fillId="0" borderId="0" xfId="0" applyFont="1" applyAlignment="1" applyProtection="1">
      <alignment vertical="center" wrapText="1"/>
    </xf>
    <xf numFmtId="49" fontId="6" fillId="9" borderId="4" xfId="0" applyNumberFormat="1" applyFont="1" applyFill="1" applyBorder="1" applyAlignment="1">
      <alignment vertical="center"/>
    </xf>
    <xf numFmtId="0" fontId="10" fillId="3" borderId="1" xfId="0" applyFont="1" applyFill="1" applyBorder="1" applyAlignment="1"/>
    <xf numFmtId="0" fontId="10" fillId="3" borderId="1" xfId="0" applyFont="1" applyFill="1" applyBorder="1" applyAlignment="1">
      <alignment vertical="center"/>
    </xf>
    <xf numFmtId="3" fontId="10" fillId="3" borderId="1" xfId="0" applyNumberFormat="1" applyFont="1" applyFill="1" applyBorder="1" applyAlignment="1">
      <alignment vertical="center"/>
    </xf>
    <xf numFmtId="0" fontId="10" fillId="3" borderId="1" xfId="0" applyNumberFormat="1" applyFont="1" applyFill="1" applyBorder="1" applyAlignment="1">
      <alignment vertical="center"/>
    </xf>
    <xf numFmtId="0" fontId="10" fillId="3" borderId="1" xfId="0" applyFont="1" applyFill="1" applyBorder="1" applyAlignment="1">
      <alignment horizontal="left" vertical="center"/>
    </xf>
    <xf numFmtId="0" fontId="10" fillId="3" borderId="1" xfId="0" applyFont="1" applyFill="1" applyBorder="1" applyAlignment="1">
      <alignment horizontal="center" vertical="center"/>
    </xf>
    <xf numFmtId="43" fontId="10" fillId="3" borderId="1" xfId="1" applyFont="1" applyFill="1" applyBorder="1" applyAlignment="1">
      <alignment horizontal="right" vertical="center"/>
    </xf>
    <xf numFmtId="0" fontId="10" fillId="0" borderId="1" xfId="0" applyFont="1" applyBorder="1" applyAlignment="1">
      <alignment horizontal="right"/>
    </xf>
    <xf numFmtId="49" fontId="10" fillId="3" borderId="1" xfId="0" applyNumberFormat="1" applyFont="1" applyFill="1" applyBorder="1" applyAlignment="1">
      <alignment vertical="center"/>
    </xf>
    <xf numFmtId="0" fontId="10" fillId="3" borderId="1" xfId="1" applyNumberFormat="1" applyFont="1" applyFill="1" applyBorder="1" applyAlignment="1">
      <alignment horizontal="right" vertical="center"/>
    </xf>
    <xf numFmtId="0" fontId="10" fillId="4" borderId="1" xfId="1" applyNumberFormat="1" applyFont="1" applyFill="1" applyBorder="1" applyAlignment="1">
      <alignment horizontal="right" vertical="center"/>
    </xf>
    <xf numFmtId="0" fontId="10" fillId="3" borderId="1" xfId="1" applyNumberFormat="1" applyFont="1" applyFill="1" applyBorder="1" applyAlignment="1">
      <alignment horizontal="right" vertical="center" wrapText="1"/>
    </xf>
    <xf numFmtId="43" fontId="10" fillId="0" borderId="1" xfId="1" applyFont="1" applyBorder="1" applyAlignment="1">
      <alignment horizontal="right"/>
    </xf>
    <xf numFmtId="10" fontId="10" fillId="0" borderId="1" xfId="0" applyNumberFormat="1" applyFont="1" applyBorder="1" applyAlignment="1">
      <alignment horizontal="right"/>
    </xf>
    <xf numFmtId="1" fontId="10" fillId="3" borderId="1" xfId="0" applyNumberFormat="1" applyFont="1" applyFill="1" applyBorder="1" applyAlignment="1">
      <alignment vertical="center"/>
    </xf>
    <xf numFmtId="3" fontId="10" fillId="3" borderId="1" xfId="1" applyNumberFormat="1" applyFont="1" applyFill="1" applyBorder="1" applyAlignment="1">
      <alignment horizontal="right" vertical="center"/>
    </xf>
    <xf numFmtId="0" fontId="10" fillId="5" borderId="1" xfId="1" applyNumberFormat="1" applyFont="1" applyFill="1" applyBorder="1" applyAlignment="1">
      <alignment horizontal="right" vertical="center"/>
    </xf>
    <xf numFmtId="0" fontId="10" fillId="4" borderId="1" xfId="1" applyNumberFormat="1" applyFont="1" applyFill="1" applyBorder="1" applyAlignment="1">
      <alignment horizontal="right" vertical="center" wrapText="1"/>
    </xf>
    <xf numFmtId="0" fontId="10" fillId="0" borderId="1" xfId="0" applyFont="1" applyBorder="1" applyAlignment="1"/>
    <xf numFmtId="0" fontId="10" fillId="0" borderId="1" xfId="0" applyNumberFormat="1" applyFont="1" applyBorder="1" applyAlignment="1"/>
    <xf numFmtId="0" fontId="10" fillId="0" borderId="1" xfId="0" applyFont="1" applyBorder="1" applyAlignment="1">
      <alignment horizontal="left"/>
    </xf>
    <xf numFmtId="0" fontId="10" fillId="0" borderId="1" xfId="1" applyNumberFormat="1" applyFont="1" applyBorder="1" applyAlignment="1">
      <alignment horizontal="right"/>
    </xf>
    <xf numFmtId="43" fontId="10" fillId="0" borderId="1" xfId="1" applyFont="1" applyBorder="1" applyAlignment="1">
      <alignment horizontal="right" wrapText="1"/>
    </xf>
    <xf numFmtId="0" fontId="10" fillId="0" borderId="1" xfId="0" applyFont="1" applyBorder="1" applyAlignment="1">
      <alignment horizontal="center" vertical="center"/>
    </xf>
    <xf numFmtId="0" fontId="10" fillId="0" borderId="1" xfId="0" applyFont="1" applyBorder="1" applyAlignment="1">
      <alignment horizontal="center"/>
    </xf>
    <xf numFmtId="0" fontId="10" fillId="0" borderId="1" xfId="1" applyNumberFormat="1" applyFont="1" applyBorder="1" applyAlignment="1">
      <alignment horizontal="right" wrapText="1"/>
    </xf>
    <xf numFmtId="2" fontId="10" fillId="3" borderId="1" xfId="1" applyNumberFormat="1" applyFont="1" applyFill="1" applyBorder="1" applyAlignment="1">
      <alignment horizontal="right" vertical="center"/>
    </xf>
    <xf numFmtId="0" fontId="10" fillId="0" borderId="1" xfId="1" applyNumberFormat="1" applyFont="1" applyFill="1" applyBorder="1" applyAlignment="1">
      <alignment horizontal="right" vertical="center"/>
    </xf>
    <xf numFmtId="49" fontId="10" fillId="0" borderId="1" xfId="0" applyNumberFormat="1" applyFont="1" applyBorder="1" applyAlignment="1">
      <alignment horizontal="right"/>
    </xf>
    <xf numFmtId="0" fontId="10" fillId="6" borderId="1" xfId="0" applyFont="1" applyFill="1" applyBorder="1" applyAlignment="1">
      <alignment vertical="center"/>
    </xf>
    <xf numFmtId="3" fontId="10" fillId="3" borderId="1" xfId="0" applyNumberFormat="1" applyFont="1" applyFill="1" applyBorder="1" applyAlignment="1">
      <alignment horizontal="center" vertical="center"/>
    </xf>
    <xf numFmtId="43" fontId="10" fillId="2" borderId="1" xfId="1" applyFont="1" applyFill="1" applyBorder="1" applyAlignment="1">
      <alignment horizontal="right" vertical="center"/>
    </xf>
    <xf numFmtId="1" fontId="10" fillId="6" borderId="1" xfId="0" applyNumberFormat="1" applyFont="1" applyFill="1" applyBorder="1" applyAlignment="1">
      <alignment vertical="center"/>
    </xf>
    <xf numFmtId="0" fontId="10" fillId="6" borderId="1" xfId="0" applyNumberFormat="1" applyFont="1" applyFill="1" applyBorder="1" applyAlignment="1">
      <alignment vertical="center"/>
    </xf>
    <xf numFmtId="0" fontId="10" fillId="6" borderId="1" xfId="0" applyFont="1" applyFill="1" applyBorder="1" applyAlignment="1">
      <alignment horizontal="center" vertical="center"/>
    </xf>
    <xf numFmtId="43" fontId="10" fillId="6" borderId="1" xfId="1" applyFont="1" applyFill="1" applyBorder="1" applyAlignment="1">
      <alignment horizontal="right" vertical="center"/>
    </xf>
    <xf numFmtId="49" fontId="10" fillId="3" borderId="1" xfId="1" applyNumberFormat="1" applyFont="1" applyFill="1" applyBorder="1" applyAlignment="1">
      <alignment horizontal="right" vertical="center"/>
    </xf>
    <xf numFmtId="43" fontId="10" fillId="3" borderId="1" xfId="1" applyFont="1" applyFill="1" applyBorder="1" applyAlignment="1">
      <alignment horizontal="right" vertical="center" wrapText="1"/>
    </xf>
    <xf numFmtId="3" fontId="10" fillId="3" borderId="1" xfId="1" applyNumberFormat="1" applyFont="1" applyFill="1" applyBorder="1" applyAlignment="1">
      <alignment horizontal="right" vertical="center" wrapText="1"/>
    </xf>
    <xf numFmtId="0" fontId="10" fillId="7" borderId="1" xfId="0" applyFont="1" applyFill="1" applyBorder="1" applyAlignment="1">
      <alignment vertical="center"/>
    </xf>
    <xf numFmtId="3" fontId="10" fillId="7" borderId="1" xfId="0" applyNumberFormat="1" applyFont="1" applyFill="1" applyBorder="1" applyAlignment="1">
      <alignment vertical="center"/>
    </xf>
    <xf numFmtId="0" fontId="10" fillId="7" borderId="1" xfId="0" applyNumberFormat="1" applyFont="1" applyFill="1" applyBorder="1" applyAlignment="1">
      <alignment vertical="center"/>
    </xf>
    <xf numFmtId="0" fontId="10" fillId="7" borderId="1" xfId="0" applyFont="1" applyFill="1" applyBorder="1" applyAlignment="1">
      <alignment horizontal="center" vertical="center"/>
    </xf>
    <xf numFmtId="0" fontId="10" fillId="7" borderId="1" xfId="1" applyNumberFormat="1" applyFont="1" applyFill="1" applyBorder="1" applyAlignment="1">
      <alignment horizontal="right" vertical="center"/>
    </xf>
    <xf numFmtId="43" fontId="10" fillId="4" borderId="1" xfId="1" applyFont="1" applyFill="1" applyBorder="1" applyAlignment="1">
      <alignment horizontal="right" vertical="center"/>
    </xf>
    <xf numFmtId="0" fontId="10" fillId="8" borderId="1" xfId="0" applyFont="1" applyFill="1" applyBorder="1" applyAlignment="1">
      <alignment vertical="center"/>
    </xf>
    <xf numFmtId="1" fontId="10" fillId="8" borderId="1" xfId="0" applyNumberFormat="1" applyFont="1" applyFill="1" applyBorder="1" applyAlignment="1">
      <alignment vertical="center"/>
    </xf>
    <xf numFmtId="0" fontId="10" fillId="8" borderId="1" xfId="0" applyNumberFormat="1" applyFont="1" applyFill="1" applyBorder="1" applyAlignment="1">
      <alignment vertical="center"/>
    </xf>
    <xf numFmtId="0" fontId="10" fillId="8" borderId="1" xfId="0" applyFont="1" applyFill="1" applyBorder="1" applyAlignment="1">
      <alignment horizontal="left" vertical="center"/>
    </xf>
    <xf numFmtId="0" fontId="10" fillId="8" borderId="1" xfId="0" applyFont="1" applyFill="1" applyBorder="1" applyAlignment="1">
      <alignment horizontal="center" vertical="center"/>
    </xf>
    <xf numFmtId="43" fontId="10" fillId="8" borderId="1" xfId="1" applyFont="1" applyFill="1" applyBorder="1" applyAlignment="1">
      <alignment horizontal="right" vertical="center"/>
    </xf>
    <xf numFmtId="3" fontId="10" fillId="8" borderId="1" xfId="0" applyNumberFormat="1" applyFont="1" applyFill="1" applyBorder="1" applyAlignment="1">
      <alignment vertical="center"/>
    </xf>
    <xf numFmtId="0" fontId="10" fillId="6" borderId="1" xfId="0" applyFont="1" applyFill="1" applyBorder="1" applyAlignment="1">
      <alignment horizontal="left" vertical="center"/>
    </xf>
    <xf numFmtId="0" fontId="11" fillId="3" borderId="1" xfId="0" applyFont="1" applyFill="1" applyBorder="1" applyAlignment="1">
      <alignment vertical="center"/>
    </xf>
    <xf numFmtId="0" fontId="11" fillId="0" borderId="1" xfId="0" applyFont="1" applyBorder="1" applyAlignment="1"/>
    <xf numFmtId="0" fontId="11" fillId="6" borderId="1" xfId="0" applyFont="1" applyFill="1" applyBorder="1" applyAlignment="1">
      <alignment vertical="center"/>
    </xf>
    <xf numFmtId="0" fontId="11" fillId="7" borderId="1" xfId="0" applyFont="1" applyFill="1" applyBorder="1" applyAlignment="1">
      <alignment vertical="center"/>
    </xf>
    <xf numFmtId="0" fontId="11" fillId="8" borderId="1" xfId="0" applyFont="1" applyFill="1" applyBorder="1" applyAlignment="1">
      <alignment vertical="center"/>
    </xf>
    <xf numFmtId="0" fontId="2" fillId="0" borderId="0" xfId="0" applyFont="1" applyAlignment="1">
      <alignment horizontal="center"/>
    </xf>
  </cellXfs>
  <cellStyles count="3">
    <cellStyle name="Millares" xfId="1" builtinId="3"/>
    <cellStyle name="Normal" xfId="0" builtinId="0"/>
    <cellStyle name="Porcentaje" xfId="2" builtinId="5"/>
  </cellStyles>
  <dxfs count="230">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numFmt numFmtId="30" formatCode="@"/>
    </dxf>
    <dxf>
      <numFmt numFmtId="30" formatCode="@"/>
    </dxf>
    <dxf>
      <numFmt numFmtId="30" formatCode="@"/>
    </dxf>
    <dxf>
      <alignment wrapText="1" readingOrder="0"/>
    </dxf>
    <dxf>
      <numFmt numFmtId="0" formatCode="General"/>
    </dxf>
    <dxf>
      <numFmt numFmtId="0" formatCode="General"/>
    </dxf>
    <dxf>
      <numFmt numFmtId="0" formatCode="General"/>
    </dxf>
    <dxf>
      <numFmt numFmtId="0" formatCode="General"/>
    </dxf>
    <dxf>
      <alignment vertical="center" readingOrder="0"/>
    </dxf>
    <dxf>
      <alignment vertical="center" readingOrder="0"/>
    </dxf>
    <dxf>
      <alignment vertical="center" readingOrder="0"/>
    </dxf>
    <dxf>
      <numFmt numFmtId="14" formatCode="0.00%"/>
    </dxf>
    <dxf>
      <numFmt numFmtId="14" formatCode="0.00%"/>
    </dxf>
    <dxf>
      <numFmt numFmtId="14" formatCode="0.00%"/>
    </dxf>
    <dxf>
      <numFmt numFmtId="14" formatCode="0.00%"/>
    </dxf>
    <dxf>
      <alignment wrapText="1" readingOrder="0"/>
    </dxf>
    <dxf>
      <alignment wrapText="1" readingOrder="0"/>
    </dxf>
    <dxf>
      <alignment wrapText="1" readingOrder="0"/>
    </dxf>
    <dxf>
      <alignment wrapText="1" readingOrder="0"/>
    </dxf>
    <dxf>
      <alignment wrapText="1"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1" readingOrder="0"/>
    </dxf>
    <dxf>
      <numFmt numFmtId="0" formatCode="General"/>
    </dxf>
    <dxf>
      <numFmt numFmtId="0" formatCode="General"/>
    </dxf>
    <dxf>
      <numFmt numFmtId="0" formatCode="General"/>
    </dxf>
    <dxf>
      <numFmt numFmtId="0" formatCode="General"/>
    </dxf>
    <dxf>
      <alignment vertical="center" readingOrder="0"/>
    </dxf>
    <dxf>
      <alignment vertical="center" readingOrder="0"/>
    </dxf>
    <dxf>
      <alignment vertical="center" readingOrder="0"/>
    </dxf>
    <dxf>
      <numFmt numFmtId="14" formatCode="0.00%"/>
    </dxf>
    <dxf>
      <numFmt numFmtId="14" formatCode="0.00%"/>
    </dxf>
    <dxf>
      <numFmt numFmtId="14" formatCode="0.00%"/>
    </dxf>
    <dxf>
      <numFmt numFmtId="14" formatCode="0.00%"/>
    </dxf>
    <dxf>
      <alignment wrapText="1" readingOrder="0"/>
    </dxf>
    <dxf>
      <alignment wrapText="1" readingOrder="0"/>
    </dxf>
    <dxf>
      <alignment wrapText="1" readingOrder="0"/>
    </dxf>
    <dxf>
      <alignment wrapText="1" readingOrder="0"/>
    </dxf>
    <dxf>
      <alignment wrapText="1"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1" readingOrder="0"/>
    </dxf>
    <dxf>
      <numFmt numFmtId="0" formatCode="General"/>
    </dxf>
    <dxf>
      <numFmt numFmtId="0" formatCode="General"/>
    </dxf>
    <dxf>
      <numFmt numFmtId="0" formatCode="General"/>
    </dxf>
    <dxf>
      <numFmt numFmtId="0" formatCode="General"/>
    </dxf>
    <dxf>
      <alignment vertical="center" readingOrder="0"/>
    </dxf>
    <dxf>
      <alignment vertical="center" readingOrder="0"/>
    </dxf>
    <dxf>
      <alignment vertical="center" readingOrder="0"/>
    </dxf>
    <dxf>
      <numFmt numFmtId="14" formatCode="0.00%"/>
    </dxf>
    <dxf>
      <numFmt numFmtId="14" formatCode="0.00%"/>
    </dxf>
    <dxf>
      <numFmt numFmtId="14" formatCode="0.00%"/>
    </dxf>
    <dxf>
      <numFmt numFmtId="14" formatCode="0.00%"/>
    </dxf>
    <dxf>
      <alignment wrapText="1" readingOrder="0"/>
    </dxf>
    <dxf>
      <alignment wrapText="1" readingOrder="0"/>
    </dxf>
    <dxf>
      <alignment wrapText="1" readingOrder="0"/>
    </dxf>
    <dxf>
      <alignment wrapText="1" readingOrder="0"/>
    </dxf>
    <dxf>
      <alignment wrapText="1" readingOrder="0"/>
    </dxf>
    <dxf>
      <alignment wrapText="0" indent="0" readingOrder="0"/>
    </dxf>
    <dxf>
      <alignment wrapText="0" indent="0" readingOrder="0"/>
    </dxf>
    <dxf>
      <alignment wrapText="0" indent="0" readingOrder="0"/>
    </dxf>
    <dxf>
      <alignment wrapText="0" indent="0" readingOrder="0"/>
    </dxf>
    <dxf>
      <alignment wrapText="0" indent="0" readingOrder="0"/>
    </dxf>
    <dxf>
      <protection locked="1"/>
    </dxf>
    <dxf>
      <protection locked="1"/>
    </dxf>
    <dxf>
      <protection locked="1"/>
    </dxf>
    <dxf>
      <protection locked="1"/>
    </dxf>
    <dxf>
      <protection locked="1"/>
    </dxf>
    <dxf>
      <fill>
        <patternFill>
          <bgColor rgb="FF023A78"/>
        </patternFill>
      </fill>
    </dxf>
    <dxf>
      <fill>
        <patternFill patternType="solid">
          <bgColor rgb="FF023A78"/>
        </patternFill>
      </fill>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font>
        <b val="0"/>
        <i val="0"/>
        <strike val="0"/>
        <condense val="0"/>
        <extend val="0"/>
        <outline val="0"/>
        <shadow val="0"/>
        <u val="none"/>
        <vertAlign val="baseline"/>
        <sz val="14"/>
        <color theme="1"/>
        <name val="Arial"/>
        <scheme val="minor"/>
      </font>
      <fill>
        <patternFill patternType="solid">
          <fgColor indexed="64"/>
          <bgColor rgb="FFF0F3FA"/>
        </patternFill>
      </fill>
      <alignment horizontal="center" vertical="center" textRotation="0" wrapText="1" indent="0" justifyLastLine="0" shrinkToFit="0" readingOrder="0"/>
      <border diagonalUp="0" diagonalDown="0">
        <left style="thin">
          <color theme="9" tint="-0.249977111117893"/>
        </left>
        <right style="thin">
          <color theme="9" tint="-0.249977111117893"/>
        </right>
        <top style="thin">
          <color theme="9" tint="-0.249977111117893"/>
        </top>
        <bottom style="thin">
          <color theme="9" tint="-0.249977111117893"/>
        </bottom>
        <vertical style="thin">
          <color theme="9" tint="-0.249977111117893"/>
        </vertical>
        <horizontal style="thin">
          <color theme="9" tint="-0.249977111117893"/>
        </horizontal>
      </border>
    </dxf>
    <dxf>
      <font>
        <b/>
        <i val="0"/>
        <strike val="0"/>
        <condense val="0"/>
        <extend val="0"/>
        <outline val="0"/>
        <shadow val="0"/>
        <u val="none"/>
        <vertAlign val="baseline"/>
        <sz val="12"/>
        <color theme="1"/>
        <name val="Arial"/>
        <scheme val="minor"/>
      </font>
      <fill>
        <patternFill patternType="solid">
          <fgColor indexed="64"/>
          <bgColor rgb="FFF0F3FA"/>
        </patternFill>
      </fill>
      <alignment horizontal="center" vertical="center" textRotation="0" wrapText="1" indent="0" justifyLastLine="0" shrinkToFit="0" readingOrder="0"/>
      <border diagonalUp="0" diagonalDown="0">
        <left style="thin">
          <color theme="9" tint="-0.249977111117893"/>
        </left>
        <right style="thin">
          <color theme="9" tint="-0.249977111117893"/>
        </right>
        <top style="thin">
          <color theme="9" tint="-0.249977111117893"/>
        </top>
        <bottom style="thin">
          <color theme="9" tint="-0.249977111117893"/>
        </bottom>
        <vertical style="thin">
          <color theme="9" tint="-0.249977111117893"/>
        </vertical>
        <horizontal style="thin">
          <color theme="9" tint="-0.249977111117893"/>
        </horizontal>
      </border>
    </dxf>
    <dxf>
      <font>
        <b val="0"/>
        <i val="0"/>
        <strike val="0"/>
        <condense val="0"/>
        <extend val="0"/>
        <outline val="0"/>
        <shadow val="0"/>
        <u val="none"/>
        <vertAlign val="baseline"/>
        <sz val="16"/>
        <color theme="1"/>
        <name val="Arial"/>
        <scheme val="minor"/>
      </font>
      <fill>
        <patternFill patternType="solid">
          <fgColor indexed="64"/>
          <bgColor rgb="FFF0F3FA"/>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minor"/>
      </font>
      <fill>
        <patternFill patternType="solid">
          <fgColor indexed="64"/>
          <bgColor rgb="FF023A78"/>
        </patternFill>
      </fill>
      <alignment horizontal="center" vertical="bottom" textRotation="0" wrapText="0" indent="0" justifyLastLine="0" shrinkToFit="0" readingOrder="0"/>
    </dxf>
    <dxf>
      <fill>
        <patternFill>
          <bgColor theme="6" tint="0.59996337778862885"/>
        </patternFill>
      </fill>
      <border>
        <top style="thin">
          <color theme="9" tint="0.79998168889431442"/>
        </top>
        <bottom style="thin">
          <color theme="9" tint="0.79998168889431442"/>
        </bottom>
      </border>
    </dxf>
    <dxf>
      <border>
        <top style="thin">
          <color theme="9" tint="0.79998168889431442"/>
        </top>
        <bottom style="thin">
          <color theme="9" tint="0.79998168889431442"/>
        </bottom>
      </border>
    </dxf>
    <dxf>
      <font>
        <b/>
        <i val="0"/>
        <color auto="1"/>
      </font>
      <fill>
        <patternFill>
          <fgColor theme="4" tint="0.89986877040925317"/>
          <bgColor theme="0"/>
        </patternFill>
      </fill>
    </dxf>
    <dxf>
      <font>
        <b/>
        <i val="0"/>
        <color theme="0"/>
      </font>
      <fill>
        <patternFill patternType="solid">
          <fgColor auto="1"/>
          <bgColor rgb="FFF05A28"/>
        </patternFill>
      </fill>
      <border>
        <bottom style="thin">
          <color theme="9"/>
        </bottom>
      </border>
    </dxf>
    <dxf>
      <font>
        <b val="0"/>
        <i val="0"/>
        <color theme="0"/>
      </font>
      <fill>
        <patternFill patternType="solid">
          <fgColor auto="1"/>
          <bgColor rgb="FF023A78"/>
        </patternFill>
      </fill>
    </dxf>
    <dxf>
      <fill>
        <patternFill>
          <bgColor theme="6" tint="0.59996337778862885"/>
        </patternFill>
      </fill>
      <border>
        <bottom style="thin">
          <color theme="9" tint="0.59999389629810485"/>
        </bottom>
      </border>
    </dxf>
    <dxf>
      <font>
        <b/>
        <color theme="1"/>
      </font>
      <fill>
        <patternFill patternType="solid">
          <fgColor theme="0" tint="-0.14999847407452621"/>
          <bgColor theme="0" tint="-0.14999847407452621"/>
        </patternFill>
      </fill>
    </dxf>
    <dxf>
      <font>
        <b/>
        <color theme="0"/>
      </font>
      <fill>
        <patternFill patternType="solid">
          <fgColor theme="9" tint="0.39988402966399123"/>
          <bgColor theme="6" tint="0.59996337778862885"/>
        </patternFill>
      </fill>
    </dxf>
    <dxf>
      <font>
        <b/>
        <color theme="0"/>
      </font>
    </dxf>
    <dxf>
      <border>
        <left style="thin">
          <color theme="9" tint="-0.249977111117893"/>
        </left>
        <right style="thin">
          <color theme="9" tint="-0.249977111117893"/>
        </right>
      </border>
    </dxf>
    <dxf>
      <font>
        <b val="0"/>
        <i/>
      </font>
    </dxf>
    <dxf>
      <font>
        <b/>
        <i val="0"/>
        <color theme="1"/>
      </font>
      <border>
        <top style="double">
          <color theme="9" tint="-0.249977111117893"/>
        </top>
      </border>
    </dxf>
    <dxf>
      <font>
        <color theme="0"/>
      </font>
      <fill>
        <patternFill patternType="solid">
          <fgColor theme="9" tint="-0.249977111117893"/>
          <bgColor theme="9" tint="-0.249977111117893"/>
        </patternFill>
      </fill>
      <border>
        <horizontal style="thin">
          <color theme="9" tint="-0.249977111117893"/>
        </horizontal>
      </border>
    </dxf>
    <dxf>
      <font>
        <color theme="1"/>
      </font>
      <border>
        <horizontal style="thin">
          <color theme="9" tint="0.79998168889431442"/>
        </horizontal>
      </border>
    </dxf>
    <dxf>
      <fill>
        <patternFill>
          <bgColor theme="4" tint="0.89996032593768116"/>
        </patternFill>
      </fill>
    </dxf>
    <dxf>
      <fill>
        <patternFill patternType="solid">
          <fgColor rgb="FFF6F8F9"/>
          <bgColor rgb="FFF6F8F9"/>
        </patternFill>
      </fill>
    </dxf>
    <dxf>
      <fill>
        <patternFill patternType="solid">
          <fgColor rgb="FFFFFFFF"/>
          <bgColor rgb="FFFFFFFF"/>
        </patternFill>
      </fill>
    </dxf>
    <dxf>
      <fill>
        <patternFill patternType="solid">
          <fgColor rgb="FF356854"/>
          <bgColor rgb="FF356854"/>
        </patternFill>
      </fill>
    </dxf>
    <dxf>
      <fill>
        <patternFill patternType="solid">
          <fgColor rgb="FFF6F8F9"/>
          <bgColor rgb="FFF6F8F9"/>
        </patternFill>
      </fill>
    </dxf>
    <dxf>
      <fill>
        <patternFill patternType="solid">
          <fgColor rgb="FFFFFFFF"/>
          <bgColor rgb="FFFFFFFF"/>
        </patternFill>
      </fill>
    </dxf>
    <dxf>
      <fill>
        <patternFill patternType="solid">
          <fgColor rgb="FF356854"/>
          <bgColor rgb="FF356854"/>
        </patternFill>
      </fill>
    </dxf>
    <dxf>
      <font>
        <b val="0"/>
        <i/>
        <color auto="1"/>
      </font>
      <border diagonalUp="1">
        <bottom style="medium">
          <color rgb="FF023A78"/>
        </bottom>
        <diagonal style="thin">
          <color rgb="FF009345"/>
        </diagonal>
        <vertical/>
        <horizontal/>
      </border>
    </dxf>
    <dxf>
      <font>
        <color theme="1"/>
      </font>
      <border>
        <left style="thin">
          <color theme="0"/>
        </left>
        <right style="thin">
          <color theme="0"/>
        </right>
        <top style="thin">
          <color theme="0"/>
        </top>
        <bottom style="thin">
          <color theme="0"/>
        </bottom>
        <vertical/>
        <horizontal/>
      </border>
    </dxf>
    <dxf>
      <font>
        <b val="0"/>
        <i/>
        <color auto="1"/>
      </font>
      <border>
        <bottom style="thin">
          <color theme="5"/>
        </bottom>
        <vertical/>
        <horizontal/>
      </border>
    </dxf>
    <dxf>
      <font>
        <color theme="1"/>
      </font>
      <border>
        <left style="thin">
          <color theme="0"/>
        </left>
        <right style="thin">
          <color theme="0"/>
        </right>
        <top style="thin">
          <color theme="0"/>
        </top>
        <bottom style="thin">
          <color theme="0"/>
        </bottom>
        <vertical/>
        <horizontal/>
      </border>
    </dxf>
    <dxf>
      <fill>
        <patternFill>
          <bgColor theme="6" tint="0.59996337778862885"/>
        </patternFill>
      </fill>
      <border>
        <top style="thin">
          <color theme="9" tint="0.79998168889431442"/>
        </top>
        <bottom style="thin">
          <color theme="9" tint="0.79998168889431442"/>
        </bottom>
      </border>
    </dxf>
    <dxf>
      <border>
        <top style="thin">
          <color theme="9" tint="0.79998168889431442"/>
        </top>
        <bottom style="thin">
          <color theme="9" tint="0.79998168889431442"/>
        </bottom>
      </border>
    </dxf>
    <dxf>
      <font>
        <b/>
        <i val="0"/>
        <color theme="0"/>
      </font>
      <fill>
        <patternFill>
          <fgColor theme="4" tint="0.89983825189977718"/>
          <bgColor rgb="FF034693"/>
        </patternFill>
      </fill>
    </dxf>
    <dxf>
      <font>
        <b/>
        <i val="0"/>
        <color theme="0"/>
      </font>
      <fill>
        <patternFill patternType="solid">
          <fgColor auto="1"/>
          <bgColor rgb="FF25A9E0"/>
        </patternFill>
      </fill>
      <border>
        <bottom style="thin">
          <color theme="9"/>
        </bottom>
      </border>
    </dxf>
    <dxf>
      <font>
        <b val="0"/>
        <i val="0"/>
        <color theme="0"/>
      </font>
      <fill>
        <patternFill patternType="solid">
          <fgColor auto="1"/>
          <bgColor rgb="FF023A78"/>
        </patternFill>
      </fill>
    </dxf>
    <dxf>
      <fill>
        <patternFill>
          <bgColor theme="6" tint="0.59996337778862885"/>
        </patternFill>
      </fill>
      <border>
        <bottom style="thin">
          <color theme="9" tint="0.59999389629810485"/>
        </bottom>
      </border>
    </dxf>
    <dxf>
      <font>
        <b/>
        <color theme="1"/>
      </font>
      <fill>
        <patternFill patternType="solid">
          <fgColor theme="0" tint="-0.14999847407452621"/>
          <bgColor theme="0" tint="-0.14999847407452621"/>
        </patternFill>
      </fill>
    </dxf>
    <dxf>
      <font>
        <b/>
        <color theme="0"/>
      </font>
      <fill>
        <patternFill patternType="solid">
          <fgColor theme="9" tint="0.39988402966399123"/>
          <bgColor theme="6" tint="0.59996337778862885"/>
        </patternFill>
      </fill>
    </dxf>
    <dxf>
      <font>
        <b/>
        <color theme="0"/>
      </font>
    </dxf>
    <dxf>
      <border>
        <left style="thin">
          <color theme="9" tint="-0.249977111117893"/>
        </left>
        <right style="thin">
          <color theme="9" tint="-0.249977111117893"/>
        </right>
      </border>
    </dxf>
    <dxf>
      <font>
        <b val="0"/>
        <i/>
      </font>
    </dxf>
    <dxf>
      <font>
        <b/>
        <i val="0"/>
        <color theme="1"/>
      </font>
      <border>
        <top style="double">
          <color theme="9" tint="-0.249977111117893"/>
        </top>
      </border>
    </dxf>
    <dxf>
      <font>
        <color theme="0"/>
      </font>
      <fill>
        <patternFill patternType="solid">
          <fgColor theme="9" tint="-0.249977111117893"/>
          <bgColor theme="9" tint="-0.249977111117893"/>
        </patternFill>
      </fill>
      <border>
        <horizontal style="thin">
          <color theme="9" tint="-0.249977111117893"/>
        </horizontal>
      </border>
    </dxf>
    <dxf>
      <font>
        <color theme="1"/>
      </font>
      <border>
        <horizontal style="thin">
          <color theme="9" tint="0.79998168889431442"/>
        </horizontal>
      </border>
    </dxf>
    <dxf>
      <fill>
        <patternFill patternType="solid">
          <fgColor rgb="FFCFE2F3"/>
          <bgColor rgb="FFCFE2F3"/>
        </patternFill>
      </fill>
    </dxf>
    <dxf>
      <fill>
        <patternFill patternType="solid">
          <fgColor rgb="FFFFFFFF"/>
          <bgColor rgb="FFFFFFFF"/>
        </patternFill>
      </fill>
    </dxf>
    <dxf>
      <fill>
        <patternFill patternType="solid">
          <fgColor rgb="FF4A568D"/>
          <bgColor rgb="FF4A568D"/>
        </patternFill>
      </fill>
    </dxf>
    <dxf>
      <fill>
        <patternFill patternType="solid">
          <fgColor rgb="FFCFE2F3"/>
          <bgColor rgb="FFCFE2F3"/>
        </patternFill>
      </fill>
    </dxf>
    <dxf>
      <fill>
        <patternFill patternType="solid">
          <fgColor rgb="FFFFFFFF"/>
          <bgColor rgb="FFFFFFFF"/>
        </patternFill>
      </fill>
    </dxf>
    <dxf>
      <fill>
        <patternFill patternType="solid">
          <fgColor rgb="FF4A568D"/>
          <bgColor rgb="FF4A568D"/>
        </patternFill>
      </fill>
    </dxf>
    <dxf>
      <fill>
        <patternFill patternType="solid">
          <fgColor rgb="FFCFE2F3"/>
          <bgColor rgb="FFCFE2F3"/>
        </patternFill>
      </fill>
    </dxf>
    <dxf>
      <fill>
        <patternFill patternType="solid">
          <fgColor rgb="FFFFFFFF"/>
          <bgColor rgb="FFFFFFFF"/>
        </patternFill>
      </fill>
    </dxf>
    <dxf>
      <fill>
        <patternFill patternType="solid">
          <fgColor rgb="FF4A568D"/>
          <bgColor rgb="FF4A568D"/>
        </patternFill>
      </fill>
    </dxf>
    <dxf>
      <fill>
        <patternFill patternType="solid">
          <fgColor rgb="FFCFE2F3"/>
          <bgColor rgb="FFCFE2F3"/>
        </patternFill>
      </fill>
    </dxf>
    <dxf>
      <fill>
        <patternFill patternType="solid">
          <fgColor rgb="FFFFFFFF"/>
          <bgColor rgb="FFFFFFFF"/>
        </patternFill>
      </fill>
    </dxf>
    <dxf>
      <fill>
        <patternFill patternType="solid">
          <fgColor rgb="FF4A568D"/>
          <bgColor rgb="FF4A568D"/>
        </patternFill>
      </fill>
    </dxf>
    <dxf>
      <border>
        <top style="thin">
          <color theme="9" tint="0.79998168889431442"/>
        </top>
        <bottom style="thin">
          <color theme="9" tint="0.79998168889431442"/>
        </bottom>
      </border>
    </dxf>
    <dxf>
      <border>
        <top style="thin">
          <color theme="9" tint="0.79998168889431442"/>
        </top>
        <bottom style="thin">
          <color theme="9" tint="0.79998168889431442"/>
        </bottom>
      </border>
    </dxf>
    <dxf>
      <font>
        <color theme="0"/>
      </font>
      <fill>
        <patternFill patternType="solid">
          <fgColor theme="9" tint="0.79995117038483843"/>
          <bgColor rgb="FF034693"/>
        </patternFill>
      </fill>
      <border>
        <bottom style="thin">
          <color theme="9"/>
        </bottom>
      </border>
    </dxf>
    <dxf>
      <font>
        <b/>
        <i val="0"/>
        <color theme="0"/>
      </font>
      <fill>
        <patternFill patternType="solid">
          <fgColor rgb="FF023A78"/>
          <bgColor rgb="FF023A78"/>
        </patternFill>
      </fill>
      <border>
        <bottom style="thin">
          <color theme="9" tint="0.79998168889431442"/>
        </bottom>
        <horizontal style="thin">
          <color theme="9" tint="0.39997558519241921"/>
        </horizontal>
      </border>
    </dxf>
    <dxf>
      <border>
        <bottom style="thin">
          <color theme="9" tint="0.59999389629810485"/>
        </bottom>
      </border>
    </dxf>
    <dxf>
      <font>
        <b/>
        <color theme="1"/>
      </font>
      <fill>
        <patternFill patternType="solid">
          <fgColor theme="0" tint="-0.14999847407452621"/>
          <bgColor theme="0" tint="-0.14999847407452621"/>
        </patternFill>
      </fill>
    </dxf>
    <dxf>
      <font>
        <b/>
        <color theme="0"/>
      </font>
      <fill>
        <patternFill patternType="solid">
          <fgColor theme="9" tint="0.39994506668294322"/>
          <bgColor rgb="FF023A78"/>
        </patternFill>
      </fill>
    </dxf>
    <dxf>
      <font>
        <b/>
        <color theme="0"/>
      </font>
    </dxf>
    <dxf>
      <border>
        <left style="thin">
          <color theme="9" tint="-0.249977111117893"/>
        </left>
        <right style="thin">
          <color theme="9" tint="-0.249977111117893"/>
        </right>
      </border>
    </dxf>
    <dxf>
      <border>
        <top style="thin">
          <color theme="9" tint="-0.249977111117893"/>
        </top>
        <bottom style="thin">
          <color theme="9" tint="-0.249977111117893"/>
        </bottom>
        <horizontal style="thin">
          <color theme="9" tint="-0.249977111117893"/>
        </horizontal>
      </border>
    </dxf>
    <dxf>
      <font>
        <b/>
        <color theme="1"/>
      </font>
      <border>
        <top style="double">
          <color theme="9" tint="-0.249977111117893"/>
        </top>
      </border>
    </dxf>
    <dxf>
      <font>
        <color theme="0"/>
      </font>
      <fill>
        <patternFill patternType="solid">
          <fgColor theme="9" tint="-0.249977111117893"/>
          <bgColor rgb="FF023A78"/>
        </patternFill>
      </fill>
      <border>
        <horizontal style="thin">
          <color theme="9" tint="-0.249977111117893"/>
        </horizontal>
      </border>
    </dxf>
    <dxf>
      <font>
        <color theme="1"/>
      </font>
      <border>
        <horizontal style="thin">
          <color theme="9" tint="0.79998168889431442"/>
        </horizontal>
      </border>
    </dxf>
    <dxf>
      <fill>
        <patternFill>
          <bgColor theme="6" tint="0.59996337778862885"/>
        </patternFill>
      </fill>
      <border>
        <top style="thin">
          <color theme="9" tint="0.79998168889431442"/>
        </top>
        <bottom style="thin">
          <color theme="9" tint="0.79998168889431442"/>
        </bottom>
      </border>
    </dxf>
    <dxf>
      <border>
        <top style="thin">
          <color theme="9" tint="0.79998168889431442"/>
        </top>
        <bottom style="thin">
          <color theme="9" tint="0.79998168889431442"/>
        </bottom>
      </border>
    </dxf>
    <dxf>
      <font>
        <b/>
        <i val="0"/>
        <color theme="0"/>
      </font>
      <fill>
        <patternFill>
          <fgColor theme="4" tint="0.89992980742820516"/>
          <bgColor rgb="FF034693"/>
        </patternFill>
      </fill>
    </dxf>
    <dxf>
      <font>
        <b/>
        <i val="0"/>
        <color theme="0"/>
      </font>
      <fill>
        <patternFill patternType="solid">
          <fgColor auto="1"/>
          <bgColor rgb="FF009345"/>
        </patternFill>
      </fill>
      <border>
        <bottom style="thin">
          <color theme="9"/>
        </bottom>
      </border>
    </dxf>
    <dxf>
      <font>
        <b val="0"/>
        <i val="0"/>
        <color theme="0"/>
      </font>
      <fill>
        <patternFill patternType="solid">
          <fgColor auto="1"/>
          <bgColor rgb="FF023A78"/>
        </patternFill>
      </fill>
    </dxf>
    <dxf>
      <fill>
        <patternFill>
          <bgColor theme="6" tint="0.59996337778862885"/>
        </patternFill>
      </fill>
      <border>
        <bottom style="thin">
          <color theme="9" tint="0.59999389629810485"/>
        </bottom>
      </border>
    </dxf>
    <dxf>
      <font>
        <b/>
        <color theme="1"/>
      </font>
      <fill>
        <patternFill patternType="solid">
          <fgColor theme="0" tint="-0.14999847407452621"/>
          <bgColor theme="0" tint="-0.14999847407452621"/>
        </patternFill>
      </fill>
    </dxf>
    <dxf>
      <font>
        <b/>
        <color theme="0"/>
      </font>
      <fill>
        <patternFill patternType="solid">
          <fgColor theme="9" tint="0.39988402966399123"/>
          <bgColor theme="6" tint="0.59996337778862885"/>
        </patternFill>
      </fill>
    </dxf>
    <dxf>
      <font>
        <b/>
        <color theme="0"/>
      </font>
    </dxf>
    <dxf>
      <border>
        <left style="thin">
          <color theme="9" tint="-0.249977111117893"/>
        </left>
        <right style="thin">
          <color theme="9" tint="-0.249977111117893"/>
        </right>
      </border>
    </dxf>
    <dxf>
      <font>
        <b val="0"/>
        <i/>
      </font>
    </dxf>
    <dxf>
      <font>
        <b/>
        <i val="0"/>
        <color theme="1"/>
      </font>
      <border>
        <top style="double">
          <color theme="9" tint="-0.249977111117893"/>
        </top>
      </border>
    </dxf>
    <dxf>
      <font>
        <color theme="0"/>
      </font>
      <fill>
        <patternFill patternType="solid">
          <fgColor theme="9" tint="-0.249977111117893"/>
          <bgColor theme="9" tint="-0.249977111117893"/>
        </patternFill>
      </fill>
      <border>
        <horizontal style="thin">
          <color theme="9" tint="-0.249977111117893"/>
        </horizontal>
      </border>
    </dxf>
    <dxf>
      <font>
        <color theme="1"/>
      </font>
      <border>
        <horizontal style="thin">
          <color theme="9" tint="0.79998168889431442"/>
        </horizontal>
      </border>
    </dxf>
    <dxf>
      <fill>
        <patternFill patternType="solid">
          <fgColor rgb="FFCFE2F3"/>
          <bgColor rgb="FFCFE2F3"/>
        </patternFill>
      </fill>
    </dxf>
    <dxf>
      <fill>
        <patternFill patternType="solid">
          <fgColor rgb="FFFFFFFF"/>
          <bgColor rgb="FFFFFFFF"/>
        </patternFill>
      </fill>
    </dxf>
    <dxf>
      <fill>
        <patternFill patternType="solid">
          <fgColor rgb="FF4A568D"/>
          <bgColor rgb="FF4A568D"/>
        </patternFill>
      </fill>
    </dxf>
    <dxf>
      <fill>
        <patternFill patternType="solid">
          <fgColor rgb="FFCFE2F3"/>
          <bgColor rgb="FFCFE2F3"/>
        </patternFill>
      </fill>
    </dxf>
    <dxf>
      <fill>
        <patternFill patternType="solid">
          <fgColor rgb="FFFFFFFF"/>
          <bgColor rgb="FFFFFFFF"/>
        </patternFill>
      </fill>
    </dxf>
    <dxf>
      <fill>
        <patternFill patternType="solid">
          <fgColor rgb="FF4A568D"/>
          <bgColor rgb="FF4A568D"/>
        </patternFill>
      </fill>
    </dxf>
    <dxf>
      <fill>
        <patternFill patternType="solid">
          <fgColor rgb="FFCFE2F3"/>
          <bgColor rgb="FFCFE2F3"/>
        </patternFill>
      </fill>
    </dxf>
    <dxf>
      <fill>
        <patternFill patternType="solid">
          <fgColor rgb="FFFFFFFF"/>
          <bgColor rgb="FFFFFFFF"/>
        </patternFill>
      </fill>
    </dxf>
    <dxf>
      <fill>
        <patternFill patternType="solid">
          <fgColor rgb="FF4A568D"/>
          <bgColor rgb="FF4A568D"/>
        </patternFill>
      </fill>
    </dxf>
    <dxf>
      <fill>
        <patternFill patternType="solid">
          <fgColor rgb="FFCFE2F3"/>
          <bgColor rgb="FFCFE2F3"/>
        </patternFill>
      </fill>
    </dxf>
    <dxf>
      <fill>
        <patternFill patternType="solid">
          <fgColor rgb="FFFFFFFF"/>
          <bgColor rgb="FFFFFFFF"/>
        </patternFill>
      </fill>
    </dxf>
    <dxf>
      <fill>
        <patternFill patternType="solid">
          <fgColor rgb="FF4A568D"/>
          <bgColor rgb="FF4A568D"/>
        </patternFill>
      </fill>
    </dxf>
  </dxfs>
  <tableStyles count="18">
    <tableStyle name="CORP-style" pivot="0" count="3">
      <tableStyleElement type="headerRow" dxfId="229"/>
      <tableStyleElement type="firstRowStripe" dxfId="228"/>
      <tableStyleElement type="secondRowStripe" dxfId="227"/>
    </tableStyle>
    <tableStyle name="AGROPLÁSTICOS-style" pivot="0" count="3">
      <tableStyleElement type="headerRow" dxfId="226"/>
      <tableStyleElement type="firstRowStripe" dxfId="225"/>
      <tableStyleElement type="secondRowStripe" dxfId="224"/>
    </tableStyle>
    <tableStyle name="INTERPLAST-style" pivot="0" count="3">
      <tableStyleElement type="headerRow" dxfId="223"/>
      <tableStyleElement type="firstRowStripe" dxfId="222"/>
      <tableStyleElement type="secondRowStripe" dxfId="221"/>
    </tableStyle>
    <tableStyle name="ALTALENE-style" pivot="0" count="3">
      <tableStyleElement type="headerRow" dxfId="220"/>
      <tableStyleElement type="firstRowStripe" dxfId="219"/>
      <tableStyleElement type="secondRowStripe" dxfId="218"/>
    </tableStyle>
    <tableStyle name="Ambiental" table="0" count="14">
      <tableStyleElement type="wholeTable" dxfId="217"/>
      <tableStyleElement type="headerRow" dxfId="216"/>
      <tableStyleElement type="totalRow" dxfId="215"/>
      <tableStyleElement type="lastColumn" dxfId="214"/>
      <tableStyleElement type="firstColumnStripe" dxfId="213"/>
      <tableStyleElement type="firstHeaderCell" dxfId="212"/>
      <tableStyleElement type="firstSubtotalRow" dxfId="211"/>
      <tableStyleElement type="secondSubtotalRow" dxfId="210"/>
      <tableStyleElement type="firstColumnSubheading" dxfId="209"/>
      <tableStyleElement type="firstRowSubheading" dxfId="208"/>
      <tableStyleElement type="secondRowSubheading" dxfId="207"/>
      <tableStyleElement type="thirdRowSubheading" dxfId="206"/>
      <tableStyleElement type="pageFieldLabels" dxfId="205"/>
      <tableStyleElement type="pageFieldValues" dxfId="204"/>
    </tableStyle>
    <tableStyle name="CONTENIDO GENERAL" table="0" count="13">
      <tableStyleElement type="wholeTable" dxfId="203"/>
      <tableStyleElement type="headerRow" dxfId="202"/>
      <tableStyleElement type="totalRow" dxfId="201"/>
      <tableStyleElement type="firstRowStripe" dxfId="200"/>
      <tableStyleElement type="firstColumnStripe" dxfId="199"/>
      <tableStyleElement type="firstHeaderCell" dxfId="198"/>
      <tableStyleElement type="firstSubtotalRow" dxfId="197"/>
      <tableStyleElement type="secondSubtotalRow" dxfId="196"/>
      <tableStyleElement type="firstColumnSubheading" dxfId="195"/>
      <tableStyleElement type="firstRowSubheading" dxfId="194"/>
      <tableStyleElement type="secondRowSubheading" dxfId="193"/>
      <tableStyleElement type="pageFieldLabels" dxfId="192"/>
      <tableStyleElement type="pageFieldValues" dxfId="191"/>
    </tableStyle>
    <tableStyle name="NOVALENE-style" pivot="0" count="3">
      <tableStyleElement type="headerRow" dxfId="190"/>
      <tableStyleElement type="firstRowStripe" dxfId="189"/>
      <tableStyleElement type="secondRowStripe" dxfId="188"/>
    </tableStyle>
    <tableStyle name="PLASTILENE-style" pivot="0" count="3">
      <tableStyleElement type="headerRow" dxfId="187"/>
      <tableStyleElement type="firstRowStripe" dxfId="186"/>
      <tableStyleElement type="secondRowStripe" dxfId="185"/>
    </tableStyle>
    <tableStyle name="PLASTILENE INC-style" pivot="0" count="3">
      <tableStyleElement type="headerRow" dxfId="184"/>
      <tableStyleElement type="firstRowStripe" dxfId="183"/>
      <tableStyleElement type="secondRowStripe" dxfId="182"/>
    </tableStyle>
    <tableStyle name="RECICLENE-style" pivot="0" count="3">
      <tableStyleElement type="headerRow" dxfId="181"/>
      <tableStyleElement type="firstRowStripe" dxfId="180"/>
      <tableStyleElement type="secondRowStripe" dxfId="179"/>
    </tableStyle>
    <tableStyle name="Social" table="0" count="14">
      <tableStyleElement type="wholeTable" dxfId="178"/>
      <tableStyleElement type="headerRow" dxfId="177"/>
      <tableStyleElement type="totalRow" dxfId="176"/>
      <tableStyleElement type="lastColumn" dxfId="175"/>
      <tableStyleElement type="firstColumnStripe" dxfId="174"/>
      <tableStyleElement type="firstHeaderCell" dxfId="173"/>
      <tableStyleElement type="firstSubtotalRow" dxfId="172"/>
      <tableStyleElement type="secondSubtotalRow" dxfId="171"/>
      <tableStyleElement type="firstColumnSubheading" dxfId="170"/>
      <tableStyleElement type="firstRowSubheading" dxfId="169"/>
      <tableStyleElement type="secondRowSubheading" dxfId="168"/>
      <tableStyleElement type="thirdRowSubheading" dxfId="167"/>
      <tableStyleElement type="pageFieldLabels" dxfId="166"/>
      <tableStyleElement type="pageFieldValues" dxfId="165"/>
    </tableStyle>
    <tableStyle name="Submenú económico" pivot="0" table="0" count="10">
      <tableStyleElement type="wholeTable" dxfId="164"/>
      <tableStyleElement type="headerRow" dxfId="163"/>
    </tableStyle>
    <tableStyle name="Submenú económico empresa" pivot="0" table="0" count="10">
      <tableStyleElement type="wholeTable" dxfId="162"/>
      <tableStyleElement type="headerRow" dxfId="161"/>
    </tableStyle>
    <tableStyle name="TECHNOFILMS-style" pivot="0" count="3">
      <tableStyleElement type="headerRow" dxfId="160"/>
      <tableStyleElement type="firstRowStripe" dxfId="159"/>
      <tableStyleElement type="secondRowStripe" dxfId="158"/>
    </tableStyle>
    <tableStyle name="Descripción indicador-style" pivot="0" count="3">
      <tableStyleElement type="headerRow" dxfId="157"/>
      <tableStyleElement type="firstRowStripe" dxfId="156"/>
      <tableStyleElement type="secondRowStripe" dxfId="155"/>
    </tableStyle>
    <tableStyle name="Estilo de segmentación de datos 1" pivot="0" table="0" count="0"/>
    <tableStyle name="Estilo de tabla dinámica 1" table="0" count="1">
      <tableStyleElement type="firstColumnStripe" dxfId="154"/>
    </tableStyle>
    <tableStyle name="Tabla GRI 2024" table="0" count="14">
      <tableStyleElement type="wholeTable" dxfId="153"/>
      <tableStyleElement type="headerRow" dxfId="152"/>
      <tableStyleElement type="totalRow" dxfId="151"/>
      <tableStyleElement type="lastColumn" dxfId="150"/>
      <tableStyleElement type="firstColumnStripe" dxfId="149"/>
      <tableStyleElement type="firstHeaderCell" dxfId="148"/>
      <tableStyleElement type="firstSubtotalRow" dxfId="147"/>
      <tableStyleElement type="secondSubtotalRow" dxfId="146"/>
      <tableStyleElement type="firstColumnSubheading" dxfId="145"/>
      <tableStyleElement type="firstRowSubheading" dxfId="144"/>
      <tableStyleElement type="secondRowSubheading" dxfId="143"/>
      <tableStyleElement type="thirdRowSubheading" dxfId="142"/>
      <tableStyleElement type="pageFieldLabels" dxfId="141"/>
      <tableStyleElement type="pageFieldValues" dxfId="140"/>
    </tableStyle>
  </tableStyles>
  <colors>
    <mruColors>
      <color rgb="FF034693"/>
      <color rgb="FF25A9E0"/>
      <color rgb="FF023A78"/>
      <color rgb="FF033293"/>
      <color rgb="FF009345"/>
      <color rgb="FFF05A28"/>
      <color rgb="FFF15D2F"/>
      <color rgb="FFF0F3FA"/>
      <color rgb="FFE8EDF8"/>
      <color rgb="FF0466D2"/>
    </mruColors>
  </colors>
  <extLst>
    <ext xmlns:x14="http://schemas.microsoft.com/office/spreadsheetml/2009/9/main" uri="{46F421CA-312F-682f-3DD2-61675219B42D}">
      <x14:dxfs count="16">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rgb="FF25A9E0"/>
            </pattern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5" tint="-0.249977111117893"/>
          </font>
          <fill>
            <patternFill patternType="solid">
              <fgColor rgb="FF25A9E0"/>
              <bgColor rgb="FF25A9E0"/>
            </patternFill>
          </fill>
          <border>
            <left style="thin">
              <color theme="5" tint="0.59999389629810485"/>
            </left>
            <right style="thin">
              <color theme="5" tint="0.59999389629810485"/>
            </right>
            <top style="thin">
              <color theme="5" tint="0.59999389629810485"/>
            </top>
            <bottom style="thin">
              <color theme="5" tint="0.59999389629810485"/>
            </bottom>
            <vertical/>
            <horizontal/>
          </border>
        </dxf>
        <dxf>
          <font>
            <color theme="0"/>
          </font>
          <fill>
            <patternFill patternType="solid">
              <fgColor theme="4" tint="0.499984740745262"/>
              <bgColor rgb="FF023A78"/>
            </patternFill>
          </fill>
          <border>
            <left style="thin">
              <color theme="0"/>
            </left>
            <right style="thin">
              <color theme="0"/>
            </right>
            <top style="thin">
              <color theme="0"/>
            </top>
            <bottom style="thin">
              <color theme="0"/>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DEDEDE"/>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5" tint="-0.249977111117893"/>
          </font>
          <fill>
            <patternFill patternType="solid">
              <fgColor theme="5" tint="0.59999389629810485"/>
              <bgColor theme="5" tint="0.59999389629810485"/>
            </patternFill>
          </fill>
          <border>
            <left style="thin">
              <color theme="5" tint="0.59999389629810485"/>
            </left>
            <right style="thin">
              <color theme="5" tint="0.59999389629810485"/>
            </right>
            <top style="thin">
              <color theme="5" tint="0.59999389629810485"/>
            </top>
            <bottom style="thin">
              <color theme="5" tint="0.59999389629810485"/>
            </bottom>
            <vertical/>
            <horizontal/>
          </border>
        </dxf>
        <dxf>
          <font>
            <color auto="1"/>
          </font>
          <fill>
            <patternFill patternType="solid">
              <fgColor theme="4" tint="0.499984740745262"/>
              <bgColor rgb="FFFCC556"/>
            </patternFill>
          </fill>
          <border>
            <left style="thin">
              <color theme="0"/>
            </left>
            <right style="thin">
              <color theme="0"/>
            </right>
            <top style="thin">
              <color theme="0"/>
            </top>
            <bottom style="thin">
              <color theme="0"/>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DEDEDE"/>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ubmenú económico">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ubmenú económico empresa">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 name="Estilo de segmentación de datos 1"/>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4.xml"/><Relationship Id="rId18" Type="http://schemas.microsoft.com/office/2007/relationships/slicerCache" Target="slicerCaches/slicerCache9.xml"/><Relationship Id="rId26" Type="http://schemas.openxmlformats.org/officeDocument/2006/relationships/theme" Target="theme/theme1.xml"/><Relationship Id="rId3" Type="http://schemas.openxmlformats.org/officeDocument/2006/relationships/worksheet" Target="worksheets/sheet3.xml"/><Relationship Id="rId21" Type="http://schemas.microsoft.com/office/2007/relationships/slicerCache" Target="slicerCaches/slicerCache12.xml"/><Relationship Id="rId7" Type="http://schemas.openxmlformats.org/officeDocument/2006/relationships/worksheet" Target="worksheets/sheet7.xml"/><Relationship Id="rId12" Type="http://schemas.microsoft.com/office/2007/relationships/slicerCache" Target="slicerCaches/slicerCache3.xml"/><Relationship Id="rId17" Type="http://schemas.microsoft.com/office/2007/relationships/slicerCache" Target="slicerCaches/slicerCache8.xml"/><Relationship Id="rId25" Type="http://schemas.microsoft.com/office/2007/relationships/slicerCache" Target="slicerCaches/slicerCache16.xml"/><Relationship Id="rId2" Type="http://schemas.openxmlformats.org/officeDocument/2006/relationships/worksheet" Target="worksheets/sheet2.xml"/><Relationship Id="rId16" Type="http://schemas.microsoft.com/office/2007/relationships/slicerCache" Target="slicerCaches/slicerCache7.xml"/><Relationship Id="rId20" Type="http://schemas.microsoft.com/office/2007/relationships/slicerCache" Target="slicerCaches/slicerCache11.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24" Type="http://schemas.microsoft.com/office/2007/relationships/slicerCache" Target="slicerCaches/slicerCache15.xml"/><Relationship Id="rId5" Type="http://schemas.openxmlformats.org/officeDocument/2006/relationships/worksheet" Target="worksheets/sheet5.xml"/><Relationship Id="rId15" Type="http://schemas.microsoft.com/office/2007/relationships/slicerCache" Target="slicerCaches/slicerCache6.xml"/><Relationship Id="rId23" Type="http://schemas.microsoft.com/office/2007/relationships/slicerCache" Target="slicerCaches/slicerCache14.xml"/><Relationship Id="rId28" Type="http://schemas.openxmlformats.org/officeDocument/2006/relationships/sharedStrings" Target="sharedStrings.xml"/><Relationship Id="rId10" Type="http://schemas.microsoft.com/office/2007/relationships/slicerCache" Target="slicerCaches/slicerCache1.xml"/><Relationship Id="rId19" Type="http://schemas.microsoft.com/office/2007/relationships/slicerCache" Target="slicerCaches/slicerCache10.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microsoft.com/office/2007/relationships/slicerCache" Target="slicerCaches/slicerCache5.xml"/><Relationship Id="rId22" Type="http://schemas.microsoft.com/office/2007/relationships/slicerCache" Target="slicerCaches/slicerCache13.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Desempe&#241;o ambiental'!A1"/><Relationship Id="rId3" Type="http://schemas.openxmlformats.org/officeDocument/2006/relationships/image" Target="../media/image2.png"/><Relationship Id="rId7" Type="http://schemas.openxmlformats.org/officeDocument/2006/relationships/hyperlink" Target="#'Desempe&#241;o econ&#243;mico'!A1"/><Relationship Id="rId12" Type="http://schemas.microsoft.com/office/2007/relationships/hdphoto" Target="../media/hdphoto1.wdp"/><Relationship Id="rId2" Type="http://schemas.openxmlformats.org/officeDocument/2006/relationships/hyperlink" Target="#Inicio!A1"/><Relationship Id="rId1" Type="http://schemas.openxmlformats.org/officeDocument/2006/relationships/image" Target="../media/image1.png"/><Relationship Id="rId6" Type="http://schemas.openxmlformats.org/officeDocument/2006/relationships/hyperlink" Target="#'Temas materiales'!A1"/><Relationship Id="rId11" Type="http://schemas.openxmlformats.org/officeDocument/2006/relationships/image" Target="../media/image3.png"/><Relationship Id="rId5" Type="http://schemas.openxmlformats.org/officeDocument/2006/relationships/hyperlink" Target="#'Contenidos generales'!A1"/><Relationship Id="rId10" Type="http://schemas.openxmlformats.org/officeDocument/2006/relationships/hyperlink" Target="https://youtu.be/5FLEAVHem0o" TargetMode="External"/><Relationship Id="rId4" Type="http://schemas.openxmlformats.org/officeDocument/2006/relationships/hyperlink" Target="#Fundamentos!A1"/><Relationship Id="rId9" Type="http://schemas.openxmlformats.org/officeDocument/2006/relationships/hyperlink" Target="#'Desempe&#241;o social'!A1"/></Relationships>
</file>

<file path=xl/drawings/_rels/drawing2.xml.rels><?xml version="1.0" encoding="UTF-8" standalone="yes"?>
<Relationships xmlns="http://schemas.openxmlformats.org/package/2006/relationships"><Relationship Id="rId8" Type="http://schemas.openxmlformats.org/officeDocument/2006/relationships/hyperlink" Target="#'Desempe&#241;o ambiental'!A1"/><Relationship Id="rId3" Type="http://schemas.openxmlformats.org/officeDocument/2006/relationships/image" Target="../media/image2.png"/><Relationship Id="rId7" Type="http://schemas.openxmlformats.org/officeDocument/2006/relationships/hyperlink" Target="#'Desempe&#241;o econ&#243;mico'!A1"/><Relationship Id="rId2" Type="http://schemas.openxmlformats.org/officeDocument/2006/relationships/hyperlink" Target="#Inicio!A1"/><Relationship Id="rId1" Type="http://schemas.openxmlformats.org/officeDocument/2006/relationships/image" Target="../media/image1.png"/><Relationship Id="rId6" Type="http://schemas.openxmlformats.org/officeDocument/2006/relationships/hyperlink" Target="#'Temas materiales'!A1"/><Relationship Id="rId5" Type="http://schemas.openxmlformats.org/officeDocument/2006/relationships/hyperlink" Target="#'Contenidos generales'!A1"/><Relationship Id="rId4" Type="http://schemas.openxmlformats.org/officeDocument/2006/relationships/hyperlink" Target="https://plastilenesostenible.com/" TargetMode="External"/><Relationship Id="rId9" Type="http://schemas.openxmlformats.org/officeDocument/2006/relationships/hyperlink" Target="#'Desempe&#241;o social'!A1"/></Relationships>
</file>

<file path=xl/drawings/_rels/drawing3.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hyperlink" Target="#'Desempe&#241;o econ&#243;mico'!A1"/><Relationship Id="rId7" Type="http://schemas.openxmlformats.org/officeDocument/2006/relationships/hyperlink" Target="#Inicio!A1"/><Relationship Id="rId2" Type="http://schemas.openxmlformats.org/officeDocument/2006/relationships/hyperlink" Target="#'Temas materiales'!A1"/><Relationship Id="rId1" Type="http://schemas.openxmlformats.org/officeDocument/2006/relationships/hyperlink" Target="#Fundamentos!A1"/><Relationship Id="rId6" Type="http://schemas.openxmlformats.org/officeDocument/2006/relationships/image" Target="../media/image1.png"/><Relationship Id="rId5" Type="http://schemas.openxmlformats.org/officeDocument/2006/relationships/hyperlink" Target="#'Desempe&#241;o social'!A1"/><Relationship Id="rId4" Type="http://schemas.openxmlformats.org/officeDocument/2006/relationships/hyperlink" Target="#'Desempe&#241;o ambiental'!A1"/></Relationships>
</file>

<file path=xl/drawings/_rels/drawing4.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hyperlink" Target="#'Desempe&#241;o econ&#243;mico'!A1"/><Relationship Id="rId7" Type="http://schemas.openxmlformats.org/officeDocument/2006/relationships/hyperlink" Target="#Inicio!A1"/><Relationship Id="rId2" Type="http://schemas.openxmlformats.org/officeDocument/2006/relationships/hyperlink" Target="#'Contenidos generales'!A1"/><Relationship Id="rId1" Type="http://schemas.openxmlformats.org/officeDocument/2006/relationships/hyperlink" Target="#Fundamentos!A1"/><Relationship Id="rId6" Type="http://schemas.openxmlformats.org/officeDocument/2006/relationships/image" Target="../media/image1.png"/><Relationship Id="rId5" Type="http://schemas.openxmlformats.org/officeDocument/2006/relationships/hyperlink" Target="#'Desempe&#241;o social'!A1"/><Relationship Id="rId4" Type="http://schemas.openxmlformats.org/officeDocument/2006/relationships/hyperlink" Target="#'Desempe&#241;o ambiental'!A1"/></Relationships>
</file>

<file path=xl/drawings/_rels/drawing5.xml.rels><?xml version="1.0" encoding="UTF-8" standalone="yes"?>
<Relationships xmlns="http://schemas.openxmlformats.org/package/2006/relationships"><Relationship Id="rId8" Type="http://schemas.openxmlformats.org/officeDocument/2006/relationships/hyperlink" Target="#Inicio!A1"/><Relationship Id="rId3" Type="http://schemas.openxmlformats.org/officeDocument/2006/relationships/hyperlink" Target="#'Temas materiales'!A1"/><Relationship Id="rId7" Type="http://schemas.openxmlformats.org/officeDocument/2006/relationships/image" Target="../media/image1.png"/><Relationship Id="rId2" Type="http://schemas.openxmlformats.org/officeDocument/2006/relationships/hyperlink" Target="#'Contenidos generales'!A1"/><Relationship Id="rId1" Type="http://schemas.openxmlformats.org/officeDocument/2006/relationships/hyperlink" Target="#Fundamentos!A1"/><Relationship Id="rId6" Type="http://schemas.openxmlformats.org/officeDocument/2006/relationships/hyperlink" Target="#'Desempe&#241;o social'!A1"/><Relationship Id="rId5" Type="http://schemas.openxmlformats.org/officeDocument/2006/relationships/hyperlink" Target="#'Desempe&#241;o ambiental'!A1"/><Relationship Id="rId4" Type="http://schemas.openxmlformats.org/officeDocument/2006/relationships/hyperlink" Target="#'Desempe&#241;o econ&#243;mico'!A1"/><Relationship Id="rId9" Type="http://schemas.openxmlformats.org/officeDocument/2006/relationships/image" Target="../media/image2.png"/></Relationships>
</file>

<file path=xl/drawings/_rels/drawing6.xml.rels><?xml version="1.0" encoding="UTF-8" standalone="yes"?>
<Relationships xmlns="http://schemas.openxmlformats.org/package/2006/relationships"><Relationship Id="rId8" Type="http://schemas.openxmlformats.org/officeDocument/2006/relationships/hyperlink" Target="#Inicio!A1"/><Relationship Id="rId3" Type="http://schemas.openxmlformats.org/officeDocument/2006/relationships/hyperlink" Target="#'Temas materiales'!A1"/><Relationship Id="rId7" Type="http://schemas.openxmlformats.org/officeDocument/2006/relationships/image" Target="../media/image1.png"/><Relationship Id="rId2" Type="http://schemas.openxmlformats.org/officeDocument/2006/relationships/hyperlink" Target="#'Contenidos generales'!A1"/><Relationship Id="rId1" Type="http://schemas.openxmlformats.org/officeDocument/2006/relationships/hyperlink" Target="#Fundamentos!A1"/><Relationship Id="rId6" Type="http://schemas.openxmlformats.org/officeDocument/2006/relationships/hyperlink" Target="#'Desempe&#241;o social'!A1"/><Relationship Id="rId5" Type="http://schemas.openxmlformats.org/officeDocument/2006/relationships/hyperlink" Target="#'Desempe&#241;o ambiental'!A1"/><Relationship Id="rId4" Type="http://schemas.openxmlformats.org/officeDocument/2006/relationships/hyperlink" Target="#'Desempe&#241;o econ&#243;mico'!A1"/><Relationship Id="rId9" Type="http://schemas.openxmlformats.org/officeDocument/2006/relationships/image" Target="../media/image2.png"/></Relationships>
</file>

<file path=xl/drawings/_rels/drawing7.xml.rels><?xml version="1.0" encoding="UTF-8" standalone="yes"?>
<Relationships xmlns="http://schemas.openxmlformats.org/package/2006/relationships"><Relationship Id="rId8" Type="http://schemas.openxmlformats.org/officeDocument/2006/relationships/hyperlink" Target="#Inicio!A1"/><Relationship Id="rId3" Type="http://schemas.openxmlformats.org/officeDocument/2006/relationships/hyperlink" Target="#'Temas materiales'!A1"/><Relationship Id="rId7" Type="http://schemas.openxmlformats.org/officeDocument/2006/relationships/image" Target="../media/image1.png"/><Relationship Id="rId2" Type="http://schemas.openxmlformats.org/officeDocument/2006/relationships/hyperlink" Target="#'Contenidos generales'!A1"/><Relationship Id="rId1" Type="http://schemas.openxmlformats.org/officeDocument/2006/relationships/hyperlink" Target="#Fundamentos!A1"/><Relationship Id="rId6" Type="http://schemas.openxmlformats.org/officeDocument/2006/relationships/hyperlink" Target="#'Desempe&#241;o social'!A1"/><Relationship Id="rId5" Type="http://schemas.openxmlformats.org/officeDocument/2006/relationships/hyperlink" Target="#'Desempe&#241;o ambiental'!A1"/><Relationship Id="rId4" Type="http://schemas.openxmlformats.org/officeDocument/2006/relationships/hyperlink" Target="#'Desempe&#241;o econ&#243;mico'!A1"/><Relationship Id="rId9"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483750</xdr:colOff>
      <xdr:row>568</xdr:row>
      <xdr:rowOff>69000</xdr:rowOff>
    </xdr:to>
    <xdr:sp macro="" textlink="">
      <xdr:nvSpPr>
        <xdr:cNvPr id="22" name="Rectángulo 21"/>
        <xdr:cNvSpPr>
          <a:spLocks/>
        </xdr:cNvSpPr>
      </xdr:nvSpPr>
      <xdr:spPr>
        <a:xfrm>
          <a:off x="0" y="0"/>
          <a:ext cx="2484000" cy="102862800"/>
        </a:xfrm>
        <a:prstGeom prst="rect">
          <a:avLst/>
        </a:prstGeom>
        <a:solidFill>
          <a:srgbClr val="03469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100">
            <a:solidFill>
              <a:schemeClr val="bg2">
                <a:lumMod val="85000"/>
              </a:schemeClr>
            </a:solidFill>
          </a:endParaRPr>
        </a:p>
      </xdr:txBody>
    </xdr:sp>
    <xdr:clientData/>
  </xdr:twoCellAnchor>
  <xdr:twoCellAnchor editAs="absolute">
    <xdr:from>
      <xdr:col>2</xdr:col>
      <xdr:colOff>383655</xdr:colOff>
      <xdr:row>0</xdr:row>
      <xdr:rowOff>9524</xdr:rowOff>
    </xdr:from>
    <xdr:to>
      <xdr:col>3</xdr:col>
      <xdr:colOff>9330</xdr:colOff>
      <xdr:row>568</xdr:row>
      <xdr:rowOff>78524</xdr:rowOff>
    </xdr:to>
    <xdr:sp macro="" textlink="">
      <xdr:nvSpPr>
        <xdr:cNvPr id="29" name="Rectángulo 28"/>
        <xdr:cNvSpPr>
          <a:spLocks/>
        </xdr:cNvSpPr>
      </xdr:nvSpPr>
      <xdr:spPr>
        <a:xfrm>
          <a:off x="2383905" y="9524"/>
          <a:ext cx="244800" cy="102862800"/>
        </a:xfrm>
        <a:prstGeom prst="rect">
          <a:avLst/>
        </a:prstGeom>
        <a:solidFill>
          <a:srgbClr val="023A78"/>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absolute">
    <xdr:from>
      <xdr:col>0</xdr:col>
      <xdr:colOff>243813</xdr:colOff>
      <xdr:row>0</xdr:row>
      <xdr:rowOff>107832</xdr:rowOff>
    </xdr:from>
    <xdr:to>
      <xdr:col>2</xdr:col>
      <xdr:colOff>186744</xdr:colOff>
      <xdr:row>5</xdr:row>
      <xdr:rowOff>63693</xdr:rowOff>
    </xdr:to>
    <xdr:pic>
      <xdr:nvPicPr>
        <xdr:cNvPr id="30" name="Imagen 29"/>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32" r="8683"/>
        <a:stretch/>
      </xdr:blipFill>
      <xdr:spPr>
        <a:xfrm>
          <a:off x="243813" y="107832"/>
          <a:ext cx="1938948" cy="855444"/>
        </a:xfrm>
        <a:prstGeom prst="rect">
          <a:avLst/>
        </a:prstGeom>
      </xdr:spPr>
    </xdr:pic>
    <xdr:clientData/>
  </xdr:twoCellAnchor>
  <xdr:twoCellAnchor editAs="absolute">
    <xdr:from>
      <xdr:col>1</xdr:col>
      <xdr:colOff>62504</xdr:colOff>
      <xdr:row>21</xdr:row>
      <xdr:rowOff>98285</xdr:rowOff>
    </xdr:from>
    <xdr:to>
      <xdr:col>1</xdr:col>
      <xdr:colOff>638504</xdr:colOff>
      <xdr:row>24</xdr:row>
      <xdr:rowOff>103222</xdr:rowOff>
    </xdr:to>
    <xdr:pic>
      <xdr:nvPicPr>
        <xdr:cNvPr id="31" name="Imagen 30">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00704" y="3898760"/>
          <a:ext cx="576000" cy="547862"/>
        </a:xfrm>
        <a:prstGeom prst="rect">
          <a:avLst/>
        </a:prstGeom>
        <a:effectLst>
          <a:outerShdw blurRad="50800" dist="101600" dir="13440000" sx="125000" sy="125000" algn="tl" rotWithShape="0">
            <a:schemeClr val="bg1">
              <a:alpha val="44000"/>
            </a:schemeClr>
          </a:outerShdw>
        </a:effectLst>
      </xdr:spPr>
    </xdr:pic>
    <xdr:clientData/>
  </xdr:twoCellAnchor>
  <xdr:twoCellAnchor editAs="absolute">
    <xdr:from>
      <xdr:col>4</xdr:col>
      <xdr:colOff>219075</xdr:colOff>
      <xdr:row>4</xdr:row>
      <xdr:rowOff>161925</xdr:rowOff>
    </xdr:from>
    <xdr:to>
      <xdr:col>15</xdr:col>
      <xdr:colOff>314325</xdr:colOff>
      <xdr:row>8</xdr:row>
      <xdr:rowOff>171450</xdr:rowOff>
    </xdr:to>
    <xdr:sp macro="" textlink="">
      <xdr:nvSpPr>
        <xdr:cNvPr id="12" name="Rectángulo 11"/>
        <xdr:cNvSpPr>
          <a:spLocks noChangeAspect="1"/>
        </xdr:cNvSpPr>
      </xdr:nvSpPr>
      <xdr:spPr>
        <a:xfrm>
          <a:off x="3057525" y="885825"/>
          <a:ext cx="9315450" cy="733425"/>
        </a:xfrm>
        <a:prstGeom prst="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3200" b="1">
              <a:solidFill>
                <a:sysClr val="windowText" lastClr="000000"/>
              </a:solidFill>
            </a:rPr>
            <a:t>Indicadores GRI Grupo Plastilene</a:t>
          </a:r>
          <a:r>
            <a:rPr lang="es-CO" sz="3200" b="1" baseline="0">
              <a:solidFill>
                <a:sysClr val="windowText" lastClr="000000"/>
              </a:solidFill>
            </a:rPr>
            <a:t> 2024</a:t>
          </a:r>
          <a:endParaRPr lang="es-CO" sz="3200" b="1">
            <a:solidFill>
              <a:sysClr val="windowText" lastClr="000000"/>
            </a:solidFill>
          </a:endParaRPr>
        </a:p>
      </xdr:txBody>
    </xdr:sp>
    <xdr:clientData/>
  </xdr:twoCellAnchor>
  <xdr:twoCellAnchor editAs="absolute">
    <xdr:from>
      <xdr:col>5</xdr:col>
      <xdr:colOff>161925</xdr:colOff>
      <xdr:row>11</xdr:row>
      <xdr:rowOff>57150</xdr:rowOff>
    </xdr:from>
    <xdr:to>
      <xdr:col>13</xdr:col>
      <xdr:colOff>790575</xdr:colOff>
      <xdr:row>14</xdr:row>
      <xdr:rowOff>123825</xdr:rowOff>
    </xdr:to>
    <xdr:sp macro="" textlink="">
      <xdr:nvSpPr>
        <xdr:cNvPr id="13" name="Rectángulo redondeado 12"/>
        <xdr:cNvSpPr>
          <a:spLocks noChangeAspect="1"/>
        </xdr:cNvSpPr>
      </xdr:nvSpPr>
      <xdr:spPr>
        <a:xfrm>
          <a:off x="3838575" y="2047875"/>
          <a:ext cx="7334250" cy="6096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a:solidFill>
                <a:srgbClr val="034693"/>
              </a:solidFill>
              <a:effectLst/>
              <a:latin typeface="+mn-lt"/>
              <a:ea typeface="+mn-ea"/>
              <a:cs typeface="+mn-cs"/>
            </a:rPr>
            <a:t>Haz clic aquí </a:t>
          </a:r>
          <a:r>
            <a:rPr lang="es-CO" sz="2000" b="1" baseline="0">
              <a:solidFill>
                <a:srgbClr val="034693"/>
              </a:solidFill>
              <a:effectLst/>
              <a:latin typeface="+mn-lt"/>
              <a:ea typeface="+mn-ea"/>
              <a:cs typeface="+mn-cs"/>
            </a:rPr>
            <a:t>para conocer cómo navegar este archivo</a:t>
          </a:r>
          <a:endParaRPr lang="es-CO" sz="4000" b="1">
            <a:solidFill>
              <a:srgbClr val="034693"/>
            </a:solidFill>
            <a:effectLst/>
          </a:endParaRPr>
        </a:p>
      </xdr:txBody>
    </xdr:sp>
    <xdr:clientData/>
  </xdr:twoCellAnchor>
  <xdr:twoCellAnchor editAs="absolute">
    <xdr:from>
      <xdr:col>0</xdr:col>
      <xdr:colOff>89866</xdr:colOff>
      <xdr:row>8</xdr:row>
      <xdr:rowOff>91196</xdr:rowOff>
    </xdr:from>
    <xdr:to>
      <xdr:col>2</xdr:col>
      <xdr:colOff>537616</xdr:colOff>
      <xdr:row>9</xdr:row>
      <xdr:rowOff>162221</xdr:rowOff>
    </xdr:to>
    <xdr:sp macro="" textlink="">
      <xdr:nvSpPr>
        <xdr:cNvPr id="23" name="Rectángulo redondeado 22">
          <a:hlinkClick xmlns:r="http://schemas.openxmlformats.org/officeDocument/2006/relationships" r:id="rId4"/>
        </xdr:cNvPr>
        <xdr:cNvSpPr>
          <a:spLocks/>
        </xdr:cNvSpPr>
      </xdr:nvSpPr>
      <xdr:spPr>
        <a:xfrm>
          <a:off x="89866" y="1538996"/>
          <a:ext cx="2448000" cy="252000"/>
        </a:xfrm>
        <a:prstGeom prst="roundRect">
          <a:avLst>
            <a:gd name="adj" fmla="val 17905"/>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es-CO" sz="1100">
              <a:solidFill>
                <a:schemeClr val="bg2">
                  <a:lumMod val="85000"/>
                </a:schemeClr>
              </a:solidFill>
              <a:effectLst/>
            </a:rPr>
            <a:t>Fundamentos</a:t>
          </a:r>
        </a:p>
      </xdr:txBody>
    </xdr:sp>
    <xdr:clientData/>
  </xdr:twoCellAnchor>
  <xdr:twoCellAnchor editAs="absolute">
    <xdr:from>
      <xdr:col>0</xdr:col>
      <xdr:colOff>89866</xdr:colOff>
      <xdr:row>10</xdr:row>
      <xdr:rowOff>37377</xdr:rowOff>
    </xdr:from>
    <xdr:to>
      <xdr:col>2</xdr:col>
      <xdr:colOff>537616</xdr:colOff>
      <xdr:row>11</xdr:row>
      <xdr:rowOff>108402</xdr:rowOff>
    </xdr:to>
    <xdr:sp macro="" textlink="">
      <xdr:nvSpPr>
        <xdr:cNvPr id="24" name="Rectángulo redondeado 23">
          <a:hlinkClick xmlns:r="http://schemas.openxmlformats.org/officeDocument/2006/relationships" r:id="rId5"/>
        </xdr:cNvPr>
        <xdr:cNvSpPr>
          <a:spLocks/>
        </xdr:cNvSpPr>
      </xdr:nvSpPr>
      <xdr:spPr>
        <a:xfrm>
          <a:off x="89866" y="1847127"/>
          <a:ext cx="2448000" cy="252000"/>
        </a:xfrm>
        <a:prstGeom prst="roundRect">
          <a:avLst>
            <a:gd name="adj" fmla="val 22222"/>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es-CO" sz="1100">
              <a:solidFill>
                <a:schemeClr val="bg2">
                  <a:lumMod val="85000"/>
                </a:schemeClr>
              </a:solidFill>
              <a:effectLst/>
            </a:rPr>
            <a:t>Contenidos generales</a:t>
          </a:r>
        </a:p>
      </xdr:txBody>
    </xdr:sp>
    <xdr:clientData/>
  </xdr:twoCellAnchor>
  <xdr:twoCellAnchor editAs="absolute">
    <xdr:from>
      <xdr:col>0</xdr:col>
      <xdr:colOff>89866</xdr:colOff>
      <xdr:row>11</xdr:row>
      <xdr:rowOff>164533</xdr:rowOff>
    </xdr:from>
    <xdr:to>
      <xdr:col>2</xdr:col>
      <xdr:colOff>537616</xdr:colOff>
      <xdr:row>13</xdr:row>
      <xdr:rowOff>54583</xdr:rowOff>
    </xdr:to>
    <xdr:sp macro="" textlink="">
      <xdr:nvSpPr>
        <xdr:cNvPr id="25" name="Rectángulo redondeado 24">
          <a:hlinkClick xmlns:r="http://schemas.openxmlformats.org/officeDocument/2006/relationships" r:id="rId6"/>
        </xdr:cNvPr>
        <xdr:cNvSpPr>
          <a:spLocks/>
        </xdr:cNvSpPr>
      </xdr:nvSpPr>
      <xdr:spPr>
        <a:xfrm>
          <a:off x="89866" y="2155258"/>
          <a:ext cx="2448000" cy="252000"/>
        </a:xfrm>
        <a:prstGeom prst="roundRect">
          <a:avLst>
            <a:gd name="adj" fmla="val 16849"/>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es-CO" sz="1100">
              <a:solidFill>
                <a:schemeClr val="bg2">
                  <a:lumMod val="85000"/>
                </a:schemeClr>
              </a:solidFill>
              <a:effectLst/>
            </a:rPr>
            <a:t>Temas</a:t>
          </a:r>
          <a:r>
            <a:rPr lang="es-CO" sz="1100" baseline="0">
              <a:solidFill>
                <a:schemeClr val="bg2">
                  <a:lumMod val="85000"/>
                </a:schemeClr>
              </a:solidFill>
              <a:effectLst/>
            </a:rPr>
            <a:t> materiales</a:t>
          </a:r>
          <a:endParaRPr lang="es-CO" sz="1100">
            <a:solidFill>
              <a:schemeClr val="bg2">
                <a:lumMod val="85000"/>
              </a:schemeClr>
            </a:solidFill>
            <a:effectLst/>
          </a:endParaRPr>
        </a:p>
      </xdr:txBody>
    </xdr:sp>
    <xdr:clientData/>
  </xdr:twoCellAnchor>
  <xdr:twoCellAnchor editAs="absolute">
    <xdr:from>
      <xdr:col>0</xdr:col>
      <xdr:colOff>89866</xdr:colOff>
      <xdr:row>13</xdr:row>
      <xdr:rowOff>110714</xdr:rowOff>
    </xdr:from>
    <xdr:to>
      <xdr:col>2</xdr:col>
      <xdr:colOff>537616</xdr:colOff>
      <xdr:row>15</xdr:row>
      <xdr:rowOff>764</xdr:rowOff>
    </xdr:to>
    <xdr:sp macro="" textlink="">
      <xdr:nvSpPr>
        <xdr:cNvPr id="26" name="Rectángulo redondeado 25">
          <a:hlinkClick xmlns:r="http://schemas.openxmlformats.org/officeDocument/2006/relationships" r:id="rId7"/>
        </xdr:cNvPr>
        <xdr:cNvSpPr>
          <a:spLocks/>
        </xdr:cNvSpPr>
      </xdr:nvSpPr>
      <xdr:spPr>
        <a:xfrm>
          <a:off x="89866" y="2463389"/>
          <a:ext cx="2448000" cy="252000"/>
        </a:xfrm>
        <a:prstGeom prst="roundRect">
          <a:avLst>
            <a:gd name="adj" fmla="val 16848"/>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es-CO" sz="1100" b="0">
              <a:solidFill>
                <a:schemeClr val="bg2">
                  <a:lumMod val="85000"/>
                </a:schemeClr>
              </a:solidFill>
              <a:effectLst/>
            </a:rPr>
            <a:t>200 - Desempeño económico</a:t>
          </a:r>
        </a:p>
      </xdr:txBody>
    </xdr:sp>
    <xdr:clientData/>
  </xdr:twoCellAnchor>
  <xdr:twoCellAnchor editAs="absolute">
    <xdr:from>
      <xdr:col>0</xdr:col>
      <xdr:colOff>89866</xdr:colOff>
      <xdr:row>15</xdr:row>
      <xdr:rowOff>56895</xdr:rowOff>
    </xdr:from>
    <xdr:to>
      <xdr:col>2</xdr:col>
      <xdr:colOff>537616</xdr:colOff>
      <xdr:row>16</xdr:row>
      <xdr:rowOff>127920</xdr:rowOff>
    </xdr:to>
    <xdr:sp macro="" textlink="">
      <xdr:nvSpPr>
        <xdr:cNvPr id="27" name="Rectángulo redondeado 26">
          <a:hlinkClick xmlns:r="http://schemas.openxmlformats.org/officeDocument/2006/relationships" r:id="rId8"/>
        </xdr:cNvPr>
        <xdr:cNvSpPr>
          <a:spLocks/>
        </xdr:cNvSpPr>
      </xdr:nvSpPr>
      <xdr:spPr>
        <a:xfrm>
          <a:off x="89866" y="2771520"/>
          <a:ext cx="2448000" cy="252000"/>
        </a:xfrm>
        <a:prstGeom prst="roundRect">
          <a:avLst>
            <a:gd name="adj" fmla="val 21724"/>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es-CO" sz="1100">
              <a:solidFill>
                <a:schemeClr val="bg2">
                  <a:lumMod val="85000"/>
                </a:schemeClr>
              </a:solidFill>
              <a:effectLst/>
            </a:rPr>
            <a:t>300 - Desempeño ambiental</a:t>
          </a:r>
        </a:p>
      </xdr:txBody>
    </xdr:sp>
    <xdr:clientData/>
  </xdr:twoCellAnchor>
  <xdr:twoCellAnchor editAs="absolute">
    <xdr:from>
      <xdr:col>0</xdr:col>
      <xdr:colOff>89866</xdr:colOff>
      <xdr:row>17</xdr:row>
      <xdr:rowOff>3075</xdr:rowOff>
    </xdr:from>
    <xdr:to>
      <xdr:col>2</xdr:col>
      <xdr:colOff>537616</xdr:colOff>
      <xdr:row>18</xdr:row>
      <xdr:rowOff>74100</xdr:rowOff>
    </xdr:to>
    <xdr:sp macro="" textlink="">
      <xdr:nvSpPr>
        <xdr:cNvPr id="28" name="Rectángulo redondeado 27">
          <a:hlinkClick xmlns:r="http://schemas.openxmlformats.org/officeDocument/2006/relationships" r:id="rId9"/>
        </xdr:cNvPr>
        <xdr:cNvSpPr>
          <a:spLocks/>
        </xdr:cNvSpPr>
      </xdr:nvSpPr>
      <xdr:spPr>
        <a:xfrm>
          <a:off x="89866" y="3079650"/>
          <a:ext cx="2448000" cy="252000"/>
        </a:xfrm>
        <a:prstGeom prst="roundRect">
          <a:avLst>
            <a:gd name="adj" fmla="val 16849"/>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es-CO" sz="1100">
              <a:solidFill>
                <a:schemeClr val="bg2">
                  <a:lumMod val="85000"/>
                </a:schemeClr>
              </a:solidFill>
              <a:effectLst/>
            </a:rPr>
            <a:t>400 - Desempeño social</a:t>
          </a:r>
        </a:p>
      </xdr:txBody>
    </xdr:sp>
    <xdr:clientData/>
  </xdr:twoCellAnchor>
  <xdr:twoCellAnchor editAs="oneCell">
    <xdr:from>
      <xdr:col>8</xdr:col>
      <xdr:colOff>276225</xdr:colOff>
      <xdr:row>17</xdr:row>
      <xdr:rowOff>76199</xdr:rowOff>
    </xdr:from>
    <xdr:to>
      <xdr:col>10</xdr:col>
      <xdr:colOff>209550</xdr:colOff>
      <xdr:row>24</xdr:row>
      <xdr:rowOff>9525</xdr:rowOff>
    </xdr:to>
    <xdr:pic>
      <xdr:nvPicPr>
        <xdr:cNvPr id="2" name="Imagen 1">
          <a:hlinkClick xmlns:r="http://schemas.openxmlformats.org/officeDocument/2006/relationships" r:id="rId10"/>
        </xdr:cNvPr>
        <xdr:cNvPicPr>
          <a:picLocks noChangeAspect="1"/>
        </xdr:cNvPicPr>
      </xdr:nvPicPr>
      <xdr:blipFill rotWithShape="1">
        <a:blip xmlns:r="http://schemas.openxmlformats.org/officeDocument/2006/relationships" r:embed="rId11" cstate="print">
          <a:extLst>
            <a:ext uri="{BEBA8EAE-BF5A-486C-A8C5-ECC9F3942E4B}">
              <a14:imgProps xmlns:a14="http://schemas.microsoft.com/office/drawing/2010/main">
                <a14:imgLayer r:embed="rId12">
                  <a14:imgEffect>
                    <a14:backgroundRemoval t="10000" b="90000" l="10000" r="90000">
                      <a14:foregroundMark x1="49082" y1="50000" x2="49082" y2="50000"/>
                    </a14:backgroundRemoval>
                  </a14:imgEffect>
                </a14:imgLayer>
              </a14:imgProps>
            </a:ext>
            <a:ext uri="{28A0092B-C50C-407E-A947-70E740481C1C}">
              <a14:useLocalDpi xmlns:a14="http://schemas.microsoft.com/office/drawing/2010/main" val="0"/>
            </a:ext>
          </a:extLst>
        </a:blip>
        <a:srcRect l="9135" t="20673" r="9616" b="18750"/>
        <a:stretch/>
      </xdr:blipFill>
      <xdr:spPr>
        <a:xfrm>
          <a:off x="6467475" y="3152774"/>
          <a:ext cx="1609725" cy="12001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483750</xdr:colOff>
      <xdr:row>564</xdr:row>
      <xdr:rowOff>59121</xdr:rowOff>
    </xdr:to>
    <xdr:sp macro="" textlink="">
      <xdr:nvSpPr>
        <xdr:cNvPr id="13" name="Rectángulo 12"/>
        <xdr:cNvSpPr/>
      </xdr:nvSpPr>
      <xdr:spPr>
        <a:xfrm>
          <a:off x="0" y="0"/>
          <a:ext cx="2484000" cy="102862446"/>
        </a:xfrm>
        <a:prstGeom prst="rect">
          <a:avLst/>
        </a:prstGeom>
        <a:solidFill>
          <a:srgbClr val="03469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100">
            <a:solidFill>
              <a:schemeClr val="bg2">
                <a:lumMod val="85000"/>
              </a:schemeClr>
            </a:solidFill>
          </a:endParaRPr>
        </a:p>
      </xdr:txBody>
    </xdr:sp>
    <xdr:clientData/>
  </xdr:twoCellAnchor>
  <xdr:twoCellAnchor editAs="absolute">
    <xdr:from>
      <xdr:col>2</xdr:col>
      <xdr:colOff>388947</xdr:colOff>
      <xdr:row>0</xdr:row>
      <xdr:rowOff>9524</xdr:rowOff>
    </xdr:from>
    <xdr:to>
      <xdr:col>3</xdr:col>
      <xdr:colOff>14015</xdr:colOff>
      <xdr:row>564</xdr:row>
      <xdr:rowOff>68645</xdr:rowOff>
    </xdr:to>
    <xdr:sp macro="" textlink="">
      <xdr:nvSpPr>
        <xdr:cNvPr id="20" name="Rectángulo 19"/>
        <xdr:cNvSpPr/>
      </xdr:nvSpPr>
      <xdr:spPr>
        <a:xfrm>
          <a:off x="2389197" y="9524"/>
          <a:ext cx="244193" cy="102862446"/>
        </a:xfrm>
        <a:prstGeom prst="rect">
          <a:avLst/>
        </a:prstGeom>
        <a:solidFill>
          <a:srgbClr val="023A78"/>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absolute">
    <xdr:from>
      <xdr:col>0</xdr:col>
      <xdr:colOff>243813</xdr:colOff>
      <xdr:row>0</xdr:row>
      <xdr:rowOff>107832</xdr:rowOff>
    </xdr:from>
    <xdr:to>
      <xdr:col>2</xdr:col>
      <xdr:colOff>182511</xdr:colOff>
      <xdr:row>5</xdr:row>
      <xdr:rowOff>58401</xdr:rowOff>
    </xdr:to>
    <xdr:pic>
      <xdr:nvPicPr>
        <xdr:cNvPr id="21" name="Imagen 20"/>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32" r="8683"/>
        <a:stretch/>
      </xdr:blipFill>
      <xdr:spPr>
        <a:xfrm>
          <a:off x="243813" y="107832"/>
          <a:ext cx="1938948" cy="855444"/>
        </a:xfrm>
        <a:prstGeom prst="rect">
          <a:avLst/>
        </a:prstGeom>
      </xdr:spPr>
    </xdr:pic>
    <xdr:clientData/>
  </xdr:twoCellAnchor>
  <xdr:twoCellAnchor editAs="absolute">
    <xdr:from>
      <xdr:col>1</xdr:col>
      <xdr:colOff>60387</xdr:colOff>
      <xdr:row>17</xdr:row>
      <xdr:rowOff>106752</xdr:rowOff>
    </xdr:from>
    <xdr:to>
      <xdr:col>1</xdr:col>
      <xdr:colOff>636387</xdr:colOff>
      <xdr:row>20</xdr:row>
      <xdr:rowOff>108514</xdr:rowOff>
    </xdr:to>
    <xdr:pic>
      <xdr:nvPicPr>
        <xdr:cNvPr id="22" name="Imagen 21">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98587" y="3916752"/>
          <a:ext cx="576000" cy="544687"/>
        </a:xfrm>
        <a:prstGeom prst="rect">
          <a:avLst/>
        </a:prstGeom>
      </xdr:spPr>
    </xdr:pic>
    <xdr:clientData/>
  </xdr:twoCellAnchor>
  <xdr:twoCellAnchor editAs="absolute">
    <xdr:from>
      <xdr:col>4</xdr:col>
      <xdr:colOff>57150</xdr:colOff>
      <xdr:row>4</xdr:row>
      <xdr:rowOff>0</xdr:rowOff>
    </xdr:from>
    <xdr:to>
      <xdr:col>6</xdr:col>
      <xdr:colOff>76200</xdr:colOff>
      <xdr:row>8</xdr:row>
      <xdr:rowOff>9525</xdr:rowOff>
    </xdr:to>
    <xdr:sp macro="" textlink="">
      <xdr:nvSpPr>
        <xdr:cNvPr id="24" name="Rectángulo 23"/>
        <xdr:cNvSpPr>
          <a:spLocks noChangeAspect="1"/>
        </xdr:cNvSpPr>
      </xdr:nvSpPr>
      <xdr:spPr>
        <a:xfrm>
          <a:off x="2895600" y="723900"/>
          <a:ext cx="9315450" cy="733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solidFill>
                <a:sysClr val="windowText" lastClr="000000"/>
              </a:solidFill>
            </a:rPr>
            <a:t>Grupo Plastilene</a:t>
          </a:r>
          <a:r>
            <a:rPr lang="es-CO" sz="1800" baseline="0">
              <a:solidFill>
                <a:sysClr val="windowText" lastClr="000000"/>
              </a:solidFill>
            </a:rPr>
            <a:t> ha presentado la información citada en este índice de contenidos GRI para el periodo comprendido entre el 1 de enero de 2024 y el 31 de diciembre de 2024.</a:t>
          </a:r>
          <a:endParaRPr lang="es-CO" sz="1800">
            <a:solidFill>
              <a:sysClr val="windowText" lastClr="000000"/>
            </a:solidFill>
          </a:endParaRPr>
        </a:p>
      </xdr:txBody>
    </xdr:sp>
    <xdr:clientData/>
  </xdr:twoCellAnchor>
  <xdr:twoCellAnchor editAs="absolute">
    <xdr:from>
      <xdr:col>4</xdr:col>
      <xdr:colOff>1047750</xdr:colOff>
      <xdr:row>14</xdr:row>
      <xdr:rowOff>57150</xdr:rowOff>
    </xdr:from>
    <xdr:to>
      <xdr:col>5</xdr:col>
      <xdr:colOff>5067300</xdr:colOff>
      <xdr:row>17</xdr:row>
      <xdr:rowOff>123825</xdr:rowOff>
    </xdr:to>
    <xdr:sp macro="" textlink="">
      <xdr:nvSpPr>
        <xdr:cNvPr id="25" name="Rectángulo redondeado 24">
          <a:hlinkClick xmlns:r="http://schemas.openxmlformats.org/officeDocument/2006/relationships" r:id="rId4"/>
        </xdr:cNvPr>
        <xdr:cNvSpPr>
          <a:spLocks noChangeAspect="1"/>
        </xdr:cNvSpPr>
      </xdr:nvSpPr>
      <xdr:spPr>
        <a:xfrm>
          <a:off x="3886200" y="3324225"/>
          <a:ext cx="7334250" cy="609600"/>
        </a:xfrm>
        <a:prstGeom prst="roundRect">
          <a:avLst/>
        </a:prstGeom>
        <a:solidFill>
          <a:srgbClr val="023A7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u="sng">
              <a:solidFill>
                <a:schemeClr val="bg1"/>
              </a:solidFill>
            </a:rPr>
            <a:t>¡Visita nuestro reporte</a:t>
          </a:r>
          <a:r>
            <a:rPr lang="es-CO" sz="2000" u="sng" baseline="0">
              <a:solidFill>
                <a:schemeClr val="bg1"/>
              </a:solidFill>
            </a:rPr>
            <a:t> de sostenibilidad vivo y en tiempo real!  </a:t>
          </a:r>
          <a:endParaRPr lang="es-CO" sz="2000" u="sng">
            <a:solidFill>
              <a:schemeClr val="bg1"/>
            </a:solidFill>
          </a:endParaRPr>
        </a:p>
      </xdr:txBody>
    </xdr:sp>
    <xdr:clientData/>
  </xdr:twoCellAnchor>
  <xdr:twoCellAnchor editAs="absolute">
    <xdr:from>
      <xdr:col>0</xdr:col>
      <xdr:colOff>89858</xdr:colOff>
      <xdr:row>8</xdr:row>
      <xdr:rowOff>82729</xdr:rowOff>
    </xdr:from>
    <xdr:to>
      <xdr:col>2</xdr:col>
      <xdr:colOff>537608</xdr:colOff>
      <xdr:row>9</xdr:row>
      <xdr:rowOff>153754</xdr:rowOff>
    </xdr:to>
    <xdr:sp macro="" textlink="">
      <xdr:nvSpPr>
        <xdr:cNvPr id="14" name="Rectángulo redondeado 13"/>
        <xdr:cNvSpPr/>
      </xdr:nvSpPr>
      <xdr:spPr>
        <a:xfrm>
          <a:off x="89858" y="1530529"/>
          <a:ext cx="2448000" cy="252000"/>
        </a:xfrm>
        <a:prstGeom prst="roundRect">
          <a:avLst>
            <a:gd name="adj" fmla="val 17905"/>
          </a:avLst>
        </a:prstGeom>
        <a:solidFill>
          <a:srgbClr val="023A78"/>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es-CO" sz="1100" b="1">
              <a:solidFill>
                <a:schemeClr val="bg1"/>
              </a:solidFill>
              <a:effectLst/>
            </a:rPr>
            <a:t>Fundamentos</a:t>
          </a:r>
        </a:p>
      </xdr:txBody>
    </xdr:sp>
    <xdr:clientData/>
  </xdr:twoCellAnchor>
  <xdr:twoCellAnchor editAs="absolute">
    <xdr:from>
      <xdr:col>0</xdr:col>
      <xdr:colOff>89858</xdr:colOff>
      <xdr:row>10</xdr:row>
      <xdr:rowOff>27005</xdr:rowOff>
    </xdr:from>
    <xdr:to>
      <xdr:col>2</xdr:col>
      <xdr:colOff>537608</xdr:colOff>
      <xdr:row>11</xdr:row>
      <xdr:rowOff>98030</xdr:rowOff>
    </xdr:to>
    <xdr:sp macro="" textlink="">
      <xdr:nvSpPr>
        <xdr:cNvPr id="15" name="Rectángulo redondeado 14">
          <a:hlinkClick xmlns:r="http://schemas.openxmlformats.org/officeDocument/2006/relationships" r:id="rId5"/>
        </xdr:cNvPr>
        <xdr:cNvSpPr/>
      </xdr:nvSpPr>
      <xdr:spPr>
        <a:xfrm>
          <a:off x="89858" y="1836755"/>
          <a:ext cx="2448000" cy="252000"/>
        </a:xfrm>
        <a:prstGeom prst="roundRect">
          <a:avLst>
            <a:gd name="adj" fmla="val 22222"/>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es-CO" sz="1100">
              <a:solidFill>
                <a:schemeClr val="bg2">
                  <a:lumMod val="85000"/>
                </a:schemeClr>
              </a:solidFill>
              <a:effectLst/>
            </a:rPr>
            <a:t>Contenidos generales</a:t>
          </a:r>
        </a:p>
      </xdr:txBody>
    </xdr:sp>
    <xdr:clientData/>
  </xdr:twoCellAnchor>
  <xdr:twoCellAnchor editAs="absolute">
    <xdr:from>
      <xdr:col>0</xdr:col>
      <xdr:colOff>89858</xdr:colOff>
      <xdr:row>11</xdr:row>
      <xdr:rowOff>152256</xdr:rowOff>
    </xdr:from>
    <xdr:to>
      <xdr:col>2</xdr:col>
      <xdr:colOff>537608</xdr:colOff>
      <xdr:row>11</xdr:row>
      <xdr:rowOff>404256</xdr:rowOff>
    </xdr:to>
    <xdr:sp macro="" textlink="">
      <xdr:nvSpPr>
        <xdr:cNvPr id="16" name="Rectángulo redondeado 15">
          <a:hlinkClick xmlns:r="http://schemas.openxmlformats.org/officeDocument/2006/relationships" r:id="rId6"/>
        </xdr:cNvPr>
        <xdr:cNvSpPr/>
      </xdr:nvSpPr>
      <xdr:spPr>
        <a:xfrm>
          <a:off x="89858" y="2142981"/>
          <a:ext cx="2448000" cy="252000"/>
        </a:xfrm>
        <a:prstGeom prst="roundRect">
          <a:avLst>
            <a:gd name="adj" fmla="val 16849"/>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es-CO" sz="1100">
              <a:solidFill>
                <a:schemeClr val="bg2">
                  <a:lumMod val="85000"/>
                </a:schemeClr>
              </a:solidFill>
              <a:effectLst/>
            </a:rPr>
            <a:t>Temas</a:t>
          </a:r>
          <a:r>
            <a:rPr lang="es-CO" sz="1100" baseline="0">
              <a:solidFill>
                <a:schemeClr val="bg2">
                  <a:lumMod val="85000"/>
                </a:schemeClr>
              </a:solidFill>
              <a:effectLst/>
            </a:rPr>
            <a:t> materiales</a:t>
          </a:r>
          <a:endParaRPr lang="es-CO" sz="1100">
            <a:solidFill>
              <a:schemeClr val="bg2">
                <a:lumMod val="85000"/>
              </a:schemeClr>
            </a:solidFill>
            <a:effectLst/>
          </a:endParaRPr>
        </a:p>
      </xdr:txBody>
    </xdr:sp>
    <xdr:clientData/>
  </xdr:twoCellAnchor>
  <xdr:twoCellAnchor editAs="absolute">
    <xdr:from>
      <xdr:col>0</xdr:col>
      <xdr:colOff>89857</xdr:colOff>
      <xdr:row>11</xdr:row>
      <xdr:rowOff>458482</xdr:rowOff>
    </xdr:from>
    <xdr:to>
      <xdr:col>2</xdr:col>
      <xdr:colOff>537607</xdr:colOff>
      <xdr:row>11</xdr:row>
      <xdr:rowOff>710482</xdr:rowOff>
    </xdr:to>
    <xdr:sp macro="" textlink="">
      <xdr:nvSpPr>
        <xdr:cNvPr id="17" name="Rectángulo redondeado 16">
          <a:hlinkClick xmlns:r="http://schemas.openxmlformats.org/officeDocument/2006/relationships" r:id="rId7"/>
        </xdr:cNvPr>
        <xdr:cNvSpPr/>
      </xdr:nvSpPr>
      <xdr:spPr>
        <a:xfrm>
          <a:off x="89857" y="2449207"/>
          <a:ext cx="2448000" cy="252000"/>
        </a:xfrm>
        <a:prstGeom prst="roundRect">
          <a:avLst>
            <a:gd name="adj" fmla="val 16848"/>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es-CO" sz="1100" b="0">
              <a:solidFill>
                <a:schemeClr val="bg2">
                  <a:lumMod val="85000"/>
                </a:schemeClr>
              </a:solidFill>
              <a:effectLst/>
            </a:rPr>
            <a:t>200 - Desempeño económico</a:t>
          </a:r>
        </a:p>
      </xdr:txBody>
    </xdr:sp>
    <xdr:clientData/>
  </xdr:twoCellAnchor>
  <xdr:twoCellAnchor editAs="absolute">
    <xdr:from>
      <xdr:col>0</xdr:col>
      <xdr:colOff>89858</xdr:colOff>
      <xdr:row>11</xdr:row>
      <xdr:rowOff>764708</xdr:rowOff>
    </xdr:from>
    <xdr:to>
      <xdr:col>2</xdr:col>
      <xdr:colOff>537608</xdr:colOff>
      <xdr:row>12</xdr:row>
      <xdr:rowOff>102308</xdr:rowOff>
    </xdr:to>
    <xdr:sp macro="" textlink="">
      <xdr:nvSpPr>
        <xdr:cNvPr id="18" name="Rectángulo redondeado 17">
          <a:hlinkClick xmlns:r="http://schemas.openxmlformats.org/officeDocument/2006/relationships" r:id="rId8"/>
        </xdr:cNvPr>
        <xdr:cNvSpPr/>
      </xdr:nvSpPr>
      <xdr:spPr>
        <a:xfrm>
          <a:off x="89858" y="2755433"/>
          <a:ext cx="2448000" cy="252000"/>
        </a:xfrm>
        <a:prstGeom prst="roundRect">
          <a:avLst>
            <a:gd name="adj" fmla="val 21724"/>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es-CO" sz="1100">
              <a:solidFill>
                <a:schemeClr val="bg2">
                  <a:lumMod val="85000"/>
                </a:schemeClr>
              </a:solidFill>
              <a:effectLst/>
            </a:rPr>
            <a:t>300 - Desempeño ambiental</a:t>
          </a:r>
        </a:p>
      </xdr:txBody>
    </xdr:sp>
    <xdr:clientData/>
  </xdr:twoCellAnchor>
  <xdr:twoCellAnchor editAs="absolute">
    <xdr:from>
      <xdr:col>0</xdr:col>
      <xdr:colOff>89857</xdr:colOff>
      <xdr:row>12</xdr:row>
      <xdr:rowOff>156532</xdr:rowOff>
    </xdr:from>
    <xdr:to>
      <xdr:col>2</xdr:col>
      <xdr:colOff>537607</xdr:colOff>
      <xdr:row>14</xdr:row>
      <xdr:rowOff>46582</xdr:rowOff>
    </xdr:to>
    <xdr:sp macro="" textlink="">
      <xdr:nvSpPr>
        <xdr:cNvPr id="19" name="Rectángulo redondeado 18">
          <a:hlinkClick xmlns:r="http://schemas.openxmlformats.org/officeDocument/2006/relationships" r:id="rId9"/>
        </xdr:cNvPr>
        <xdr:cNvSpPr/>
      </xdr:nvSpPr>
      <xdr:spPr>
        <a:xfrm>
          <a:off x="89857" y="3061657"/>
          <a:ext cx="2448000" cy="252000"/>
        </a:xfrm>
        <a:prstGeom prst="roundRect">
          <a:avLst>
            <a:gd name="adj" fmla="val 16849"/>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es-CO" sz="1100">
              <a:solidFill>
                <a:schemeClr val="bg2">
                  <a:lumMod val="85000"/>
                </a:schemeClr>
              </a:solidFill>
              <a:effectLst/>
            </a:rPr>
            <a:t>400 - Desempeño social</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490554</xdr:colOff>
      <xdr:row>347</xdr:row>
      <xdr:rowOff>176922</xdr:rowOff>
    </xdr:to>
    <xdr:sp macro="" textlink="">
      <xdr:nvSpPr>
        <xdr:cNvPr id="2" name="Rectángulo 1"/>
        <xdr:cNvSpPr>
          <a:spLocks/>
        </xdr:cNvSpPr>
      </xdr:nvSpPr>
      <xdr:spPr>
        <a:xfrm>
          <a:off x="0" y="0"/>
          <a:ext cx="2484000" cy="102533350"/>
        </a:xfrm>
        <a:prstGeom prst="rect">
          <a:avLst/>
        </a:prstGeom>
        <a:solidFill>
          <a:srgbClr val="03469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100">
            <a:solidFill>
              <a:schemeClr val="bg2">
                <a:lumMod val="85000"/>
              </a:schemeClr>
            </a:solidFill>
          </a:endParaRPr>
        </a:p>
      </xdr:txBody>
    </xdr:sp>
    <xdr:clientData/>
  </xdr:twoCellAnchor>
  <xdr:twoCellAnchor editAs="absolute">
    <xdr:from>
      <xdr:col>0</xdr:col>
      <xdr:colOff>89858</xdr:colOff>
      <xdr:row>7</xdr:row>
      <xdr:rowOff>70786</xdr:rowOff>
    </xdr:from>
    <xdr:to>
      <xdr:col>2</xdr:col>
      <xdr:colOff>544412</xdr:colOff>
      <xdr:row>8</xdr:row>
      <xdr:rowOff>157450</xdr:rowOff>
    </xdr:to>
    <xdr:sp macro="" textlink="">
      <xdr:nvSpPr>
        <xdr:cNvPr id="3" name="Rectángulo redondeado 2">
          <a:hlinkClick xmlns:r="http://schemas.openxmlformats.org/officeDocument/2006/relationships" r:id="rId1"/>
        </xdr:cNvPr>
        <xdr:cNvSpPr>
          <a:spLocks noChangeAspect="1"/>
        </xdr:cNvSpPr>
      </xdr:nvSpPr>
      <xdr:spPr>
        <a:xfrm>
          <a:off x="89858" y="1568544"/>
          <a:ext cx="2448000" cy="271332"/>
        </a:xfrm>
        <a:prstGeom prst="roundRect">
          <a:avLst>
            <a:gd name="adj" fmla="val 17905"/>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es-CO" sz="1100">
              <a:solidFill>
                <a:schemeClr val="bg2">
                  <a:lumMod val="85000"/>
                </a:schemeClr>
              </a:solidFill>
              <a:effectLst/>
            </a:rPr>
            <a:t>Fundamentos</a:t>
          </a:r>
        </a:p>
      </xdr:txBody>
    </xdr:sp>
    <xdr:clientData/>
  </xdr:twoCellAnchor>
  <xdr:twoCellAnchor editAs="absolute">
    <xdr:from>
      <xdr:col>0</xdr:col>
      <xdr:colOff>89856</xdr:colOff>
      <xdr:row>9</xdr:row>
      <xdr:rowOff>51733</xdr:rowOff>
    </xdr:from>
    <xdr:to>
      <xdr:col>2</xdr:col>
      <xdr:colOff>544410</xdr:colOff>
      <xdr:row>10</xdr:row>
      <xdr:rowOff>93476</xdr:rowOff>
    </xdr:to>
    <xdr:sp macro="" textlink="">
      <xdr:nvSpPr>
        <xdr:cNvPr id="4" name="Rectángulo redondeado 3"/>
        <xdr:cNvSpPr>
          <a:spLocks noChangeAspect="1"/>
        </xdr:cNvSpPr>
      </xdr:nvSpPr>
      <xdr:spPr>
        <a:xfrm>
          <a:off x="89856" y="1918827"/>
          <a:ext cx="2448000" cy="226412"/>
        </a:xfrm>
        <a:prstGeom prst="roundRect">
          <a:avLst>
            <a:gd name="adj" fmla="val 22222"/>
          </a:avLst>
        </a:prstGeom>
        <a:solidFill>
          <a:srgbClr val="023A78"/>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es-CO" sz="1100" b="1">
              <a:solidFill>
                <a:schemeClr val="bg1"/>
              </a:solidFill>
              <a:effectLst/>
            </a:rPr>
            <a:t>Contenidos generales</a:t>
          </a:r>
        </a:p>
      </xdr:txBody>
    </xdr:sp>
    <xdr:clientData/>
  </xdr:twoCellAnchor>
  <xdr:twoCellAnchor editAs="absolute">
    <xdr:from>
      <xdr:col>0</xdr:col>
      <xdr:colOff>89859</xdr:colOff>
      <xdr:row>10</xdr:row>
      <xdr:rowOff>172427</xdr:rowOff>
    </xdr:from>
    <xdr:to>
      <xdr:col>2</xdr:col>
      <xdr:colOff>544413</xdr:colOff>
      <xdr:row>12</xdr:row>
      <xdr:rowOff>32541</xdr:rowOff>
    </xdr:to>
    <xdr:sp macro="" textlink="">
      <xdr:nvSpPr>
        <xdr:cNvPr id="5" name="Rectángulo redondeado 4">
          <a:hlinkClick xmlns:r="http://schemas.openxmlformats.org/officeDocument/2006/relationships" r:id="rId2"/>
        </xdr:cNvPr>
        <xdr:cNvSpPr>
          <a:spLocks noChangeAspect="1"/>
        </xdr:cNvSpPr>
      </xdr:nvSpPr>
      <xdr:spPr>
        <a:xfrm>
          <a:off x="89859" y="2224190"/>
          <a:ext cx="2448000" cy="225757"/>
        </a:xfrm>
        <a:prstGeom prst="roundRect">
          <a:avLst>
            <a:gd name="adj" fmla="val 16849"/>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es-CO" sz="1100">
              <a:solidFill>
                <a:schemeClr val="bg2">
                  <a:lumMod val="85000"/>
                </a:schemeClr>
              </a:solidFill>
              <a:effectLst/>
            </a:rPr>
            <a:t>Temas</a:t>
          </a:r>
          <a:r>
            <a:rPr lang="es-CO" sz="1100" baseline="0">
              <a:solidFill>
                <a:schemeClr val="bg2">
                  <a:lumMod val="85000"/>
                </a:schemeClr>
              </a:solidFill>
              <a:effectLst/>
            </a:rPr>
            <a:t> materiales</a:t>
          </a:r>
          <a:endParaRPr lang="es-CO" sz="1100">
            <a:solidFill>
              <a:schemeClr val="bg2">
                <a:lumMod val="85000"/>
              </a:schemeClr>
            </a:solidFill>
            <a:effectLst/>
          </a:endParaRPr>
        </a:p>
      </xdr:txBody>
    </xdr:sp>
    <xdr:clientData/>
  </xdr:twoCellAnchor>
  <xdr:twoCellAnchor editAs="absolute">
    <xdr:from>
      <xdr:col>0</xdr:col>
      <xdr:colOff>89858</xdr:colOff>
      <xdr:row>12</xdr:row>
      <xdr:rowOff>107799</xdr:rowOff>
    </xdr:from>
    <xdr:to>
      <xdr:col>2</xdr:col>
      <xdr:colOff>544412</xdr:colOff>
      <xdr:row>13</xdr:row>
      <xdr:rowOff>146257</xdr:rowOff>
    </xdr:to>
    <xdr:sp macro="" textlink="">
      <xdr:nvSpPr>
        <xdr:cNvPr id="6" name="Rectángulo redondeado 5">
          <a:hlinkClick xmlns:r="http://schemas.openxmlformats.org/officeDocument/2006/relationships" r:id="rId3"/>
        </xdr:cNvPr>
        <xdr:cNvSpPr>
          <a:spLocks noChangeAspect="1"/>
        </xdr:cNvSpPr>
      </xdr:nvSpPr>
      <xdr:spPr>
        <a:xfrm>
          <a:off x="89858" y="2528898"/>
          <a:ext cx="2448000" cy="223127"/>
        </a:xfrm>
        <a:prstGeom prst="roundRect">
          <a:avLst>
            <a:gd name="adj" fmla="val 16848"/>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es-CO" sz="1100" b="0">
              <a:solidFill>
                <a:schemeClr val="bg2">
                  <a:lumMod val="85000"/>
                </a:schemeClr>
              </a:solidFill>
              <a:effectLst/>
            </a:rPr>
            <a:t>200 - Desempeño económico</a:t>
          </a:r>
        </a:p>
      </xdr:txBody>
    </xdr:sp>
    <xdr:clientData/>
  </xdr:twoCellAnchor>
  <xdr:twoCellAnchor editAs="absolute">
    <xdr:from>
      <xdr:col>0</xdr:col>
      <xdr:colOff>89858</xdr:colOff>
      <xdr:row>14</xdr:row>
      <xdr:rowOff>44233</xdr:rowOff>
    </xdr:from>
    <xdr:to>
      <xdr:col>2</xdr:col>
      <xdr:colOff>544412</xdr:colOff>
      <xdr:row>15</xdr:row>
      <xdr:rowOff>88383</xdr:rowOff>
    </xdr:to>
    <xdr:sp macro="" textlink="">
      <xdr:nvSpPr>
        <xdr:cNvPr id="7" name="Rectángulo redondeado 6">
          <a:hlinkClick xmlns:r="http://schemas.openxmlformats.org/officeDocument/2006/relationships" r:id="rId4"/>
        </xdr:cNvPr>
        <xdr:cNvSpPr>
          <a:spLocks noChangeAspect="1"/>
        </xdr:cNvSpPr>
      </xdr:nvSpPr>
      <xdr:spPr>
        <a:xfrm>
          <a:off x="89858" y="2830976"/>
          <a:ext cx="2448000" cy="232512"/>
        </a:xfrm>
        <a:prstGeom prst="roundRect">
          <a:avLst>
            <a:gd name="adj" fmla="val 21724"/>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es-CO" sz="1100">
              <a:solidFill>
                <a:schemeClr val="bg2">
                  <a:lumMod val="85000"/>
                </a:schemeClr>
              </a:solidFill>
              <a:effectLst/>
            </a:rPr>
            <a:t>300 - Desempeño ambiental</a:t>
          </a:r>
        </a:p>
      </xdr:txBody>
    </xdr:sp>
    <xdr:clientData/>
  </xdr:twoCellAnchor>
  <xdr:twoCellAnchor editAs="absolute">
    <xdr:from>
      <xdr:col>0</xdr:col>
      <xdr:colOff>89857</xdr:colOff>
      <xdr:row>15</xdr:row>
      <xdr:rowOff>167332</xdr:rowOff>
    </xdr:from>
    <xdr:to>
      <xdr:col>2</xdr:col>
      <xdr:colOff>544411</xdr:colOff>
      <xdr:row>17</xdr:row>
      <xdr:rowOff>49177</xdr:rowOff>
    </xdr:to>
    <xdr:sp macro="" textlink="">
      <xdr:nvSpPr>
        <xdr:cNvPr id="8" name="Rectángulo redondeado 7">
          <a:hlinkClick xmlns:r="http://schemas.openxmlformats.org/officeDocument/2006/relationships" r:id="rId5"/>
        </xdr:cNvPr>
        <xdr:cNvSpPr>
          <a:spLocks noChangeAspect="1"/>
        </xdr:cNvSpPr>
      </xdr:nvSpPr>
      <xdr:spPr>
        <a:xfrm>
          <a:off x="89857" y="3142437"/>
          <a:ext cx="2448000" cy="247488"/>
        </a:xfrm>
        <a:prstGeom prst="roundRect">
          <a:avLst>
            <a:gd name="adj" fmla="val 16849"/>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es-CO" sz="1100">
              <a:solidFill>
                <a:schemeClr val="bg2">
                  <a:lumMod val="85000"/>
                </a:schemeClr>
              </a:solidFill>
              <a:effectLst/>
            </a:rPr>
            <a:t>400 - Desempeño social</a:t>
          </a:r>
        </a:p>
      </xdr:txBody>
    </xdr:sp>
    <xdr:clientData/>
  </xdr:twoCellAnchor>
  <xdr:twoCellAnchor editAs="absolute">
    <xdr:from>
      <xdr:col>2</xdr:col>
      <xdr:colOff>386570</xdr:colOff>
      <xdr:row>0</xdr:row>
      <xdr:rowOff>9524</xdr:rowOff>
    </xdr:from>
    <xdr:to>
      <xdr:col>3</xdr:col>
      <xdr:colOff>12245</xdr:colOff>
      <xdr:row>349</xdr:row>
      <xdr:rowOff>146560</xdr:rowOff>
    </xdr:to>
    <xdr:sp macro="" textlink="">
      <xdr:nvSpPr>
        <xdr:cNvPr id="9" name="Rectángulo 8"/>
        <xdr:cNvSpPr>
          <a:spLocks/>
        </xdr:cNvSpPr>
      </xdr:nvSpPr>
      <xdr:spPr>
        <a:xfrm>
          <a:off x="2386820" y="9524"/>
          <a:ext cx="244800" cy="101673536"/>
        </a:xfrm>
        <a:prstGeom prst="rect">
          <a:avLst/>
        </a:prstGeom>
        <a:solidFill>
          <a:srgbClr val="023A78"/>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absolute">
    <xdr:from>
      <xdr:col>0</xdr:col>
      <xdr:colOff>243813</xdr:colOff>
      <xdr:row>0</xdr:row>
      <xdr:rowOff>107831</xdr:rowOff>
    </xdr:from>
    <xdr:to>
      <xdr:col>2</xdr:col>
      <xdr:colOff>188883</xdr:colOff>
      <xdr:row>5</xdr:row>
      <xdr:rowOff>44306</xdr:rowOff>
    </xdr:to>
    <xdr:pic>
      <xdr:nvPicPr>
        <xdr:cNvPr id="10" name="Imagen 9"/>
        <xdr:cNvPicPr>
          <a:picLocks/>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8632" r="8683"/>
        <a:stretch/>
      </xdr:blipFill>
      <xdr:spPr>
        <a:xfrm>
          <a:off x="243813" y="107831"/>
          <a:ext cx="1945320" cy="860400"/>
        </a:xfrm>
        <a:prstGeom prst="rect">
          <a:avLst/>
        </a:prstGeom>
      </xdr:spPr>
    </xdr:pic>
    <xdr:clientData/>
  </xdr:twoCellAnchor>
  <xdr:twoCellAnchor editAs="absolute">
    <xdr:from>
      <xdr:col>1</xdr:col>
      <xdr:colOff>71835</xdr:colOff>
      <xdr:row>20</xdr:row>
      <xdr:rowOff>90119</xdr:rowOff>
    </xdr:from>
    <xdr:to>
      <xdr:col>1</xdr:col>
      <xdr:colOff>647835</xdr:colOff>
      <xdr:row>23</xdr:row>
      <xdr:rowOff>95055</xdr:rowOff>
    </xdr:to>
    <xdr:pic>
      <xdr:nvPicPr>
        <xdr:cNvPr id="11" name="Imagen 10">
          <a:hlinkClick xmlns:r="http://schemas.openxmlformats.org/officeDocument/2006/relationships" r:id="rId7"/>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10035" y="3911004"/>
          <a:ext cx="576000" cy="547862"/>
        </a:xfrm>
        <a:prstGeom prst="rect">
          <a:avLst/>
        </a:prstGeom>
      </xdr:spPr>
    </xdr:pic>
    <xdr:clientData/>
  </xdr:twoCellAnchor>
  <xdr:twoCellAnchor editAs="absolute">
    <xdr:from>
      <xdr:col>5</xdr:col>
      <xdr:colOff>137820</xdr:colOff>
      <xdr:row>0</xdr:row>
      <xdr:rowOff>137431</xdr:rowOff>
    </xdr:from>
    <xdr:to>
      <xdr:col>9</xdr:col>
      <xdr:colOff>164272</xdr:colOff>
      <xdr:row>6</xdr:row>
      <xdr:rowOff>132106</xdr:rowOff>
    </xdr:to>
    <mc:AlternateContent xmlns:mc="http://schemas.openxmlformats.org/markup-compatibility/2006" xmlns:a14="http://schemas.microsoft.com/office/drawing/2010/main">
      <mc:Choice Requires="a14">
        <xdr:graphicFrame macro="">
          <xdr:nvGraphicFramePr>
            <xdr:cNvPr id="13" name="Empresa 3"/>
            <xdr:cNvGraphicFramePr>
              <a:graphicFrameLocks/>
            </xdr:cNvGraphicFramePr>
          </xdr:nvGraphicFramePr>
          <xdr:xfrm>
            <a:off x="0" y="0"/>
            <a:ext cx="0" cy="0"/>
          </xdr:xfrm>
          <a:graphic>
            <a:graphicData uri="http://schemas.microsoft.com/office/drawing/2010/slicer">
              <sle:slicer xmlns:sle="http://schemas.microsoft.com/office/drawing/2010/slicer" name="Empresa 3"/>
            </a:graphicData>
          </a:graphic>
        </xdr:graphicFrame>
      </mc:Choice>
      <mc:Fallback xmlns="">
        <xdr:sp macro="" textlink="">
          <xdr:nvSpPr>
            <xdr:cNvPr id="0" name=""/>
            <xdr:cNvSpPr>
              <a:spLocks noTextEdit="1"/>
            </xdr:cNvSpPr>
          </xdr:nvSpPr>
          <xdr:spPr>
            <a:xfrm>
              <a:off x="9948570" y="137431"/>
              <a:ext cx="2760127" cy="129007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fLocksWithSheet="0"/>
  </xdr:twoCellAnchor>
  <xdr:twoCellAnchor editAs="absolute">
    <xdr:from>
      <xdr:col>5</xdr:col>
      <xdr:colOff>137820</xdr:colOff>
      <xdr:row>7</xdr:row>
      <xdr:rowOff>33775</xdr:rowOff>
    </xdr:from>
    <xdr:to>
      <xdr:col>9</xdr:col>
      <xdr:colOff>164272</xdr:colOff>
      <xdr:row>14</xdr:row>
      <xdr:rowOff>66550</xdr:rowOff>
    </xdr:to>
    <mc:AlternateContent xmlns:mc="http://schemas.openxmlformats.org/markup-compatibility/2006" xmlns:a14="http://schemas.microsoft.com/office/drawing/2010/main">
      <mc:Choice Requires="a14">
        <xdr:graphicFrame macro="">
          <xdr:nvGraphicFramePr>
            <xdr:cNvPr id="14" name="Temática 4"/>
            <xdr:cNvGraphicFramePr>
              <a:graphicFrameLocks/>
            </xdr:cNvGraphicFramePr>
          </xdr:nvGraphicFramePr>
          <xdr:xfrm>
            <a:off x="0" y="0"/>
            <a:ext cx="0" cy="0"/>
          </xdr:xfrm>
          <a:graphic>
            <a:graphicData uri="http://schemas.microsoft.com/office/drawing/2010/slicer">
              <sle:slicer xmlns:sle="http://schemas.microsoft.com/office/drawing/2010/slicer" name="Temática 4"/>
            </a:graphicData>
          </a:graphic>
        </xdr:graphicFrame>
      </mc:Choice>
      <mc:Fallback xmlns="">
        <xdr:sp macro="" textlink="">
          <xdr:nvSpPr>
            <xdr:cNvPr id="0" name=""/>
            <xdr:cNvSpPr>
              <a:spLocks noTextEdit="1"/>
            </xdr:cNvSpPr>
          </xdr:nvSpPr>
          <xdr:spPr>
            <a:xfrm>
              <a:off x="9948570" y="1510150"/>
              <a:ext cx="2760127" cy="1299600"/>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fLocksWithSheet="0"/>
  </xdr:twoCellAnchor>
  <xdr:twoCellAnchor editAs="oneCell">
    <xdr:from>
      <xdr:col>4</xdr:col>
      <xdr:colOff>4822955</xdr:colOff>
      <xdr:row>3</xdr:row>
      <xdr:rowOff>48403</xdr:rowOff>
    </xdr:from>
    <xdr:to>
      <xdr:col>4</xdr:col>
      <xdr:colOff>6651755</xdr:colOff>
      <xdr:row>16</xdr:row>
      <xdr:rowOff>583</xdr:rowOff>
    </xdr:to>
    <mc:AlternateContent xmlns:mc="http://schemas.openxmlformats.org/markup-compatibility/2006" xmlns:a14="http://schemas.microsoft.com/office/drawing/2010/main">
      <mc:Choice Requires="a14">
        <xdr:graphicFrame macro="">
          <xdr:nvGraphicFramePr>
            <xdr:cNvPr id="15" name="Capítulo 3" hidden="1"/>
            <xdr:cNvGraphicFramePr/>
          </xdr:nvGraphicFramePr>
          <xdr:xfrm>
            <a:off x="0" y="0"/>
            <a:ext cx="0" cy="0"/>
          </xdr:xfrm>
          <a:graphic>
            <a:graphicData uri="http://schemas.microsoft.com/office/drawing/2010/slicer">
              <sle:slicer xmlns:sle="http://schemas.microsoft.com/office/drawing/2010/slicer" name="Capítulo 3"/>
            </a:graphicData>
          </a:graphic>
        </xdr:graphicFrame>
      </mc:Choice>
      <mc:Fallback xmlns="">
        <xdr:sp macro="" textlink="">
          <xdr:nvSpPr>
            <xdr:cNvPr id="0" name=""/>
            <xdr:cNvSpPr>
              <a:spLocks noTextEdit="1"/>
            </xdr:cNvSpPr>
          </xdr:nvSpPr>
          <xdr:spPr>
            <a:xfrm>
              <a:off x="7573542" y="602408"/>
              <a:ext cx="1828800" cy="252412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absolute">
    <xdr:from>
      <xdr:col>5</xdr:col>
      <xdr:colOff>137820</xdr:colOff>
      <xdr:row>14</xdr:row>
      <xdr:rowOff>149193</xdr:rowOff>
    </xdr:from>
    <xdr:to>
      <xdr:col>9</xdr:col>
      <xdr:colOff>164272</xdr:colOff>
      <xdr:row>22</xdr:row>
      <xdr:rowOff>993</xdr:rowOff>
    </xdr:to>
    <mc:AlternateContent xmlns:mc="http://schemas.openxmlformats.org/markup-compatibility/2006" xmlns:a14="http://schemas.microsoft.com/office/drawing/2010/main">
      <mc:Choice Requires="a14">
        <xdr:graphicFrame macro="">
          <xdr:nvGraphicFramePr>
            <xdr:cNvPr id="16" name="Indicador 4"/>
            <xdr:cNvGraphicFramePr>
              <a:graphicFrameLocks/>
            </xdr:cNvGraphicFramePr>
          </xdr:nvGraphicFramePr>
          <xdr:xfrm>
            <a:off x="0" y="0"/>
            <a:ext cx="0" cy="0"/>
          </xdr:xfrm>
          <a:graphic>
            <a:graphicData uri="http://schemas.microsoft.com/office/drawing/2010/slicer">
              <sle:slicer xmlns:sle="http://schemas.microsoft.com/office/drawing/2010/slicer" name="Indicador 4"/>
            </a:graphicData>
          </a:graphic>
        </xdr:graphicFrame>
      </mc:Choice>
      <mc:Fallback xmlns="">
        <xdr:sp macro="" textlink="">
          <xdr:nvSpPr>
            <xdr:cNvPr id="0" name=""/>
            <xdr:cNvSpPr>
              <a:spLocks noTextEdit="1"/>
            </xdr:cNvSpPr>
          </xdr:nvSpPr>
          <xdr:spPr>
            <a:xfrm>
              <a:off x="9948570" y="2892393"/>
              <a:ext cx="2760127" cy="1299600"/>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fLocksWithSheet="0"/>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483750</xdr:colOff>
      <xdr:row>515</xdr:row>
      <xdr:rowOff>40425</xdr:rowOff>
    </xdr:to>
    <xdr:sp macro="" textlink="">
      <xdr:nvSpPr>
        <xdr:cNvPr id="2" name="Rectángulo 1"/>
        <xdr:cNvSpPr>
          <a:spLocks/>
        </xdr:cNvSpPr>
      </xdr:nvSpPr>
      <xdr:spPr>
        <a:xfrm>
          <a:off x="0" y="0"/>
          <a:ext cx="2484000" cy="102862800"/>
        </a:xfrm>
        <a:prstGeom prst="rect">
          <a:avLst/>
        </a:prstGeom>
        <a:solidFill>
          <a:srgbClr val="03469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100">
            <a:solidFill>
              <a:schemeClr val="bg2">
                <a:lumMod val="85000"/>
              </a:schemeClr>
            </a:solidFill>
          </a:endParaRPr>
        </a:p>
      </xdr:txBody>
    </xdr:sp>
    <xdr:clientData/>
  </xdr:twoCellAnchor>
  <xdr:twoCellAnchor editAs="absolute">
    <xdr:from>
      <xdr:col>0</xdr:col>
      <xdr:colOff>89857</xdr:colOff>
      <xdr:row>5</xdr:row>
      <xdr:rowOff>138821</xdr:rowOff>
    </xdr:from>
    <xdr:to>
      <xdr:col>2</xdr:col>
      <xdr:colOff>537607</xdr:colOff>
      <xdr:row>5</xdr:row>
      <xdr:rowOff>405232</xdr:rowOff>
    </xdr:to>
    <xdr:sp macro="" textlink="">
      <xdr:nvSpPr>
        <xdr:cNvPr id="3" name="Rectángulo redondeado 2">
          <a:hlinkClick xmlns:r="http://schemas.openxmlformats.org/officeDocument/2006/relationships" r:id="rId1"/>
        </xdr:cNvPr>
        <xdr:cNvSpPr>
          <a:spLocks noChangeAspect="1"/>
        </xdr:cNvSpPr>
      </xdr:nvSpPr>
      <xdr:spPr>
        <a:xfrm>
          <a:off x="89857" y="1538996"/>
          <a:ext cx="2448000" cy="266411"/>
        </a:xfrm>
        <a:prstGeom prst="roundRect">
          <a:avLst>
            <a:gd name="adj" fmla="val 17905"/>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es-CO" sz="1100">
              <a:solidFill>
                <a:schemeClr val="bg2">
                  <a:lumMod val="85000"/>
                </a:schemeClr>
              </a:solidFill>
              <a:effectLst/>
            </a:rPr>
            <a:t>Fundamentos</a:t>
          </a:r>
        </a:p>
      </xdr:txBody>
    </xdr:sp>
    <xdr:clientData/>
  </xdr:twoCellAnchor>
  <xdr:twoCellAnchor editAs="absolute">
    <xdr:from>
      <xdr:col>0</xdr:col>
      <xdr:colOff>89857</xdr:colOff>
      <xdr:row>5</xdr:row>
      <xdr:rowOff>474845</xdr:rowOff>
    </xdr:from>
    <xdr:to>
      <xdr:col>2</xdr:col>
      <xdr:colOff>537607</xdr:colOff>
      <xdr:row>5</xdr:row>
      <xdr:rowOff>730755</xdr:rowOff>
    </xdr:to>
    <xdr:sp macro="" textlink="">
      <xdr:nvSpPr>
        <xdr:cNvPr id="4" name="Rectángulo redondeado 3">
          <a:hlinkClick xmlns:r="http://schemas.openxmlformats.org/officeDocument/2006/relationships" r:id="rId2"/>
        </xdr:cNvPr>
        <xdr:cNvSpPr>
          <a:spLocks noChangeAspect="1"/>
        </xdr:cNvSpPr>
      </xdr:nvSpPr>
      <xdr:spPr>
        <a:xfrm>
          <a:off x="89857" y="1875020"/>
          <a:ext cx="2448000" cy="255910"/>
        </a:xfrm>
        <a:prstGeom prst="roundRect">
          <a:avLst>
            <a:gd name="adj" fmla="val 22222"/>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es-CO" sz="1100">
              <a:solidFill>
                <a:schemeClr val="bg2">
                  <a:lumMod val="85000"/>
                </a:schemeClr>
              </a:solidFill>
              <a:effectLst/>
            </a:rPr>
            <a:t>Contenidos generales</a:t>
          </a:r>
        </a:p>
      </xdr:txBody>
    </xdr:sp>
    <xdr:clientData/>
  </xdr:twoCellAnchor>
  <xdr:twoCellAnchor editAs="absolute">
    <xdr:from>
      <xdr:col>0</xdr:col>
      <xdr:colOff>89857</xdr:colOff>
      <xdr:row>5</xdr:row>
      <xdr:rowOff>800368</xdr:rowOff>
    </xdr:from>
    <xdr:to>
      <xdr:col>2</xdr:col>
      <xdr:colOff>537607</xdr:colOff>
      <xdr:row>5</xdr:row>
      <xdr:rowOff>1023634</xdr:rowOff>
    </xdr:to>
    <xdr:sp macro="" textlink="">
      <xdr:nvSpPr>
        <xdr:cNvPr id="5" name="Rectángulo redondeado 4"/>
        <xdr:cNvSpPr>
          <a:spLocks noChangeAspect="1"/>
        </xdr:cNvSpPr>
      </xdr:nvSpPr>
      <xdr:spPr>
        <a:xfrm>
          <a:off x="89857" y="2200543"/>
          <a:ext cx="2448000" cy="223266"/>
        </a:xfrm>
        <a:prstGeom prst="roundRect">
          <a:avLst>
            <a:gd name="adj" fmla="val 16849"/>
          </a:avLst>
        </a:prstGeom>
        <a:solidFill>
          <a:srgbClr val="023A78"/>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es-CO" sz="1100" b="1">
              <a:solidFill>
                <a:schemeClr val="bg1"/>
              </a:solidFill>
              <a:effectLst/>
            </a:rPr>
            <a:t>Temas</a:t>
          </a:r>
          <a:r>
            <a:rPr lang="es-CO" sz="1100" b="1" baseline="0">
              <a:solidFill>
                <a:schemeClr val="bg1"/>
              </a:solidFill>
              <a:effectLst/>
            </a:rPr>
            <a:t> materiales</a:t>
          </a:r>
          <a:endParaRPr lang="es-CO" sz="1100" b="1">
            <a:solidFill>
              <a:schemeClr val="bg1"/>
            </a:solidFill>
            <a:effectLst/>
          </a:endParaRPr>
        </a:p>
      </xdr:txBody>
    </xdr:sp>
    <xdr:clientData/>
  </xdr:twoCellAnchor>
  <xdr:twoCellAnchor editAs="absolute">
    <xdr:from>
      <xdr:col>0</xdr:col>
      <xdr:colOff>89857</xdr:colOff>
      <xdr:row>5</xdr:row>
      <xdr:rowOff>1093247</xdr:rowOff>
    </xdr:from>
    <xdr:to>
      <xdr:col>2</xdr:col>
      <xdr:colOff>537607</xdr:colOff>
      <xdr:row>5</xdr:row>
      <xdr:rowOff>1312047</xdr:rowOff>
    </xdr:to>
    <xdr:sp macro="" textlink="">
      <xdr:nvSpPr>
        <xdr:cNvPr id="6" name="Rectángulo redondeado 5">
          <a:hlinkClick xmlns:r="http://schemas.openxmlformats.org/officeDocument/2006/relationships" r:id="rId3"/>
        </xdr:cNvPr>
        <xdr:cNvSpPr>
          <a:spLocks noChangeAspect="1"/>
        </xdr:cNvSpPr>
      </xdr:nvSpPr>
      <xdr:spPr>
        <a:xfrm>
          <a:off x="89857" y="2493422"/>
          <a:ext cx="2448000" cy="218800"/>
        </a:xfrm>
        <a:prstGeom prst="roundRect">
          <a:avLst>
            <a:gd name="adj" fmla="val 16848"/>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es-CO" sz="1100" b="0">
              <a:solidFill>
                <a:schemeClr val="bg2">
                  <a:lumMod val="85000"/>
                </a:schemeClr>
              </a:solidFill>
              <a:effectLst/>
            </a:rPr>
            <a:t>200 - Desempeño económico</a:t>
          </a:r>
        </a:p>
      </xdr:txBody>
    </xdr:sp>
    <xdr:clientData/>
  </xdr:twoCellAnchor>
  <xdr:twoCellAnchor editAs="absolute">
    <xdr:from>
      <xdr:col>0</xdr:col>
      <xdr:colOff>89857</xdr:colOff>
      <xdr:row>5</xdr:row>
      <xdr:rowOff>1381660</xdr:rowOff>
    </xdr:from>
    <xdr:to>
      <xdr:col>2</xdr:col>
      <xdr:colOff>537607</xdr:colOff>
      <xdr:row>5</xdr:row>
      <xdr:rowOff>1609861</xdr:rowOff>
    </xdr:to>
    <xdr:sp macro="" textlink="">
      <xdr:nvSpPr>
        <xdr:cNvPr id="7" name="Rectángulo redondeado 6">
          <a:hlinkClick xmlns:r="http://schemas.openxmlformats.org/officeDocument/2006/relationships" r:id="rId4"/>
        </xdr:cNvPr>
        <xdr:cNvSpPr>
          <a:spLocks noChangeAspect="1"/>
        </xdr:cNvSpPr>
      </xdr:nvSpPr>
      <xdr:spPr>
        <a:xfrm>
          <a:off x="89857" y="2781835"/>
          <a:ext cx="2448000" cy="228201"/>
        </a:xfrm>
        <a:prstGeom prst="roundRect">
          <a:avLst>
            <a:gd name="adj" fmla="val 21724"/>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es-CO" sz="1100">
              <a:solidFill>
                <a:schemeClr val="bg2">
                  <a:lumMod val="85000"/>
                </a:schemeClr>
              </a:solidFill>
              <a:effectLst/>
            </a:rPr>
            <a:t>300 - Desempeño ambiental</a:t>
          </a:r>
        </a:p>
      </xdr:txBody>
    </xdr:sp>
    <xdr:clientData/>
  </xdr:twoCellAnchor>
  <xdr:twoCellAnchor editAs="absolute">
    <xdr:from>
      <xdr:col>0</xdr:col>
      <xdr:colOff>89857</xdr:colOff>
      <xdr:row>5</xdr:row>
      <xdr:rowOff>1679474</xdr:rowOff>
    </xdr:from>
    <xdr:to>
      <xdr:col>2</xdr:col>
      <xdr:colOff>537607</xdr:colOff>
      <xdr:row>5</xdr:row>
      <xdr:rowOff>1922686</xdr:rowOff>
    </xdr:to>
    <xdr:sp macro="" textlink="">
      <xdr:nvSpPr>
        <xdr:cNvPr id="8" name="Rectángulo redondeado 7">
          <a:hlinkClick xmlns:r="http://schemas.openxmlformats.org/officeDocument/2006/relationships" r:id="rId5"/>
        </xdr:cNvPr>
        <xdr:cNvSpPr>
          <a:spLocks noChangeAspect="1"/>
        </xdr:cNvSpPr>
      </xdr:nvSpPr>
      <xdr:spPr>
        <a:xfrm>
          <a:off x="89857" y="3079649"/>
          <a:ext cx="2448000" cy="243212"/>
        </a:xfrm>
        <a:prstGeom prst="roundRect">
          <a:avLst>
            <a:gd name="adj" fmla="val 16849"/>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es-CO" sz="1100">
              <a:solidFill>
                <a:schemeClr val="bg2">
                  <a:lumMod val="85000"/>
                </a:schemeClr>
              </a:solidFill>
              <a:effectLst/>
            </a:rPr>
            <a:t>400 - Desempeño social</a:t>
          </a:r>
        </a:p>
      </xdr:txBody>
    </xdr:sp>
    <xdr:clientData/>
  </xdr:twoCellAnchor>
  <xdr:twoCellAnchor editAs="absolute">
    <xdr:from>
      <xdr:col>2</xdr:col>
      <xdr:colOff>374130</xdr:colOff>
      <xdr:row>0</xdr:row>
      <xdr:rowOff>9524</xdr:rowOff>
    </xdr:from>
    <xdr:to>
      <xdr:col>2</xdr:col>
      <xdr:colOff>618930</xdr:colOff>
      <xdr:row>515</xdr:row>
      <xdr:rowOff>49949</xdr:rowOff>
    </xdr:to>
    <xdr:sp macro="" textlink="">
      <xdr:nvSpPr>
        <xdr:cNvPr id="9" name="Rectángulo 8"/>
        <xdr:cNvSpPr>
          <a:spLocks/>
        </xdr:cNvSpPr>
      </xdr:nvSpPr>
      <xdr:spPr>
        <a:xfrm>
          <a:off x="2374380" y="9524"/>
          <a:ext cx="244800" cy="102862800"/>
        </a:xfrm>
        <a:prstGeom prst="rect">
          <a:avLst/>
        </a:prstGeom>
        <a:solidFill>
          <a:srgbClr val="023A78"/>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absolute">
    <xdr:from>
      <xdr:col>0</xdr:col>
      <xdr:colOff>243813</xdr:colOff>
      <xdr:row>0</xdr:row>
      <xdr:rowOff>107832</xdr:rowOff>
    </xdr:from>
    <xdr:to>
      <xdr:col>2</xdr:col>
      <xdr:colOff>186744</xdr:colOff>
      <xdr:row>3</xdr:row>
      <xdr:rowOff>482793</xdr:rowOff>
    </xdr:to>
    <xdr:pic>
      <xdr:nvPicPr>
        <xdr:cNvPr id="10" name="Imagen 9"/>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8632" r="8683"/>
        <a:stretch/>
      </xdr:blipFill>
      <xdr:spPr>
        <a:xfrm>
          <a:off x="243813" y="107832"/>
          <a:ext cx="1943181" cy="860736"/>
        </a:xfrm>
        <a:prstGeom prst="rect">
          <a:avLst/>
        </a:prstGeom>
      </xdr:spPr>
    </xdr:pic>
    <xdr:clientData/>
  </xdr:twoCellAnchor>
  <xdr:twoCellAnchor editAs="absolute">
    <xdr:from>
      <xdr:col>1</xdr:col>
      <xdr:colOff>62504</xdr:colOff>
      <xdr:row>7</xdr:row>
      <xdr:rowOff>98285</xdr:rowOff>
    </xdr:from>
    <xdr:to>
      <xdr:col>1</xdr:col>
      <xdr:colOff>638504</xdr:colOff>
      <xdr:row>7</xdr:row>
      <xdr:rowOff>646147</xdr:rowOff>
    </xdr:to>
    <xdr:pic>
      <xdr:nvPicPr>
        <xdr:cNvPr id="11" name="Imagen 10">
          <a:hlinkClick xmlns:r="http://schemas.openxmlformats.org/officeDocument/2006/relationships" r:id="rId7"/>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0704" y="3860660"/>
          <a:ext cx="576000" cy="54786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2582135</xdr:colOff>
      <xdr:row>5</xdr:row>
      <xdr:rowOff>162807</xdr:rowOff>
    </xdr:from>
    <xdr:to>
      <xdr:col>4</xdr:col>
      <xdr:colOff>4404345</xdr:colOff>
      <xdr:row>14</xdr:row>
      <xdr:rowOff>4890</xdr:rowOff>
    </xdr:to>
    <mc:AlternateContent xmlns:mc="http://schemas.openxmlformats.org/markup-compatibility/2006" xmlns:a14="http://schemas.microsoft.com/office/drawing/2010/main">
      <mc:Choice Requires="a14">
        <xdr:graphicFrame macro="">
          <xdr:nvGraphicFramePr>
            <xdr:cNvPr id="2" name="Capítulo 1" hidden="1"/>
            <xdr:cNvGraphicFramePr/>
          </xdr:nvGraphicFramePr>
          <xdr:xfrm>
            <a:off x="0" y="0"/>
            <a:ext cx="0" cy="0"/>
          </xdr:xfrm>
          <a:graphic>
            <a:graphicData uri="http://schemas.microsoft.com/office/drawing/2010/slicer">
              <sle:slicer xmlns:sle="http://schemas.microsoft.com/office/drawing/2010/slicer" name="Capítulo 1"/>
            </a:graphicData>
          </a:graphic>
        </xdr:graphicFrame>
      </mc:Choice>
      <mc:Fallback xmlns="">
        <xdr:sp macro="" textlink="">
          <xdr:nvSpPr>
            <xdr:cNvPr id="0" name=""/>
            <xdr:cNvSpPr>
              <a:spLocks noTextEdit="1"/>
            </xdr:cNvSpPr>
          </xdr:nvSpPr>
          <xdr:spPr>
            <a:xfrm>
              <a:off x="5340791" y="1043420"/>
              <a:ext cx="1822210" cy="1857072"/>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absolute">
    <xdr:from>
      <xdr:col>0</xdr:col>
      <xdr:colOff>0</xdr:colOff>
      <xdr:row>0</xdr:row>
      <xdr:rowOff>0</xdr:rowOff>
    </xdr:from>
    <xdr:to>
      <xdr:col>2</xdr:col>
      <xdr:colOff>483750</xdr:colOff>
      <xdr:row>448</xdr:row>
      <xdr:rowOff>221400</xdr:rowOff>
    </xdr:to>
    <xdr:sp macro="" textlink="">
      <xdr:nvSpPr>
        <xdr:cNvPr id="3" name="Rectángulo 2"/>
        <xdr:cNvSpPr/>
      </xdr:nvSpPr>
      <xdr:spPr>
        <a:xfrm>
          <a:off x="0" y="0"/>
          <a:ext cx="2484000" cy="102862800"/>
        </a:xfrm>
        <a:prstGeom prst="rect">
          <a:avLst/>
        </a:prstGeom>
        <a:solidFill>
          <a:srgbClr val="03469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100">
            <a:solidFill>
              <a:schemeClr val="bg2">
                <a:lumMod val="85000"/>
              </a:schemeClr>
            </a:solidFill>
          </a:endParaRPr>
        </a:p>
      </xdr:txBody>
    </xdr:sp>
    <xdr:clientData/>
  </xdr:twoCellAnchor>
  <xdr:twoCellAnchor editAs="absolute">
    <xdr:from>
      <xdr:col>0</xdr:col>
      <xdr:colOff>89857</xdr:colOff>
      <xdr:row>7</xdr:row>
      <xdr:rowOff>158929</xdr:rowOff>
    </xdr:from>
    <xdr:to>
      <xdr:col>2</xdr:col>
      <xdr:colOff>573607</xdr:colOff>
      <xdr:row>9</xdr:row>
      <xdr:rowOff>40712</xdr:rowOff>
    </xdr:to>
    <xdr:sp macro="" textlink="">
      <xdr:nvSpPr>
        <xdr:cNvPr id="4" name="Rectángulo redondeado 3">
          <a:hlinkClick xmlns:r="http://schemas.openxmlformats.org/officeDocument/2006/relationships" r:id="rId1"/>
        </xdr:cNvPr>
        <xdr:cNvSpPr/>
      </xdr:nvSpPr>
      <xdr:spPr>
        <a:xfrm>
          <a:off x="89857" y="1549579"/>
          <a:ext cx="2484000" cy="253258"/>
        </a:xfrm>
        <a:prstGeom prst="roundRect">
          <a:avLst>
            <a:gd name="adj" fmla="val 17905"/>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es-CO" sz="1100">
              <a:solidFill>
                <a:schemeClr val="bg2">
                  <a:lumMod val="85000"/>
                </a:schemeClr>
              </a:solidFill>
              <a:effectLst/>
            </a:rPr>
            <a:t>Fundamentos</a:t>
          </a:r>
        </a:p>
      </xdr:txBody>
    </xdr:sp>
    <xdr:clientData/>
  </xdr:twoCellAnchor>
  <xdr:twoCellAnchor editAs="absolute">
    <xdr:from>
      <xdr:col>0</xdr:col>
      <xdr:colOff>89857</xdr:colOff>
      <xdr:row>9</xdr:row>
      <xdr:rowOff>89007</xdr:rowOff>
    </xdr:from>
    <xdr:to>
      <xdr:col>2</xdr:col>
      <xdr:colOff>609607</xdr:colOff>
      <xdr:row>10</xdr:row>
      <xdr:rowOff>113665</xdr:rowOff>
    </xdr:to>
    <xdr:sp macro="" textlink="">
      <xdr:nvSpPr>
        <xdr:cNvPr id="5" name="Rectángulo redondeado 4">
          <a:hlinkClick xmlns:r="http://schemas.openxmlformats.org/officeDocument/2006/relationships" r:id="rId2"/>
        </xdr:cNvPr>
        <xdr:cNvSpPr/>
      </xdr:nvSpPr>
      <xdr:spPr>
        <a:xfrm>
          <a:off x="89857" y="1851132"/>
          <a:ext cx="2520000" cy="253258"/>
        </a:xfrm>
        <a:prstGeom prst="roundRect">
          <a:avLst>
            <a:gd name="adj" fmla="val 22222"/>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es-CO" sz="1100">
              <a:solidFill>
                <a:schemeClr val="bg2">
                  <a:lumMod val="85000"/>
                </a:schemeClr>
              </a:solidFill>
              <a:effectLst/>
            </a:rPr>
            <a:t>Contenidos generales</a:t>
          </a:r>
        </a:p>
      </xdr:txBody>
    </xdr:sp>
    <xdr:clientData/>
  </xdr:twoCellAnchor>
  <xdr:twoCellAnchor editAs="absolute">
    <xdr:from>
      <xdr:col>0</xdr:col>
      <xdr:colOff>89857</xdr:colOff>
      <xdr:row>10</xdr:row>
      <xdr:rowOff>151177</xdr:rowOff>
    </xdr:from>
    <xdr:to>
      <xdr:col>2</xdr:col>
      <xdr:colOff>573607</xdr:colOff>
      <xdr:row>12</xdr:row>
      <xdr:rowOff>34218</xdr:rowOff>
    </xdr:to>
    <xdr:sp macro="" textlink="">
      <xdr:nvSpPr>
        <xdr:cNvPr id="6" name="Rectángulo redondeado 5">
          <a:hlinkClick xmlns:r="http://schemas.openxmlformats.org/officeDocument/2006/relationships" r:id="rId3"/>
        </xdr:cNvPr>
        <xdr:cNvSpPr/>
      </xdr:nvSpPr>
      <xdr:spPr>
        <a:xfrm>
          <a:off x="89857" y="2151427"/>
          <a:ext cx="2484000" cy="254516"/>
        </a:xfrm>
        <a:prstGeom prst="roundRect">
          <a:avLst>
            <a:gd name="adj" fmla="val 16849"/>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es-CO" sz="1100">
              <a:solidFill>
                <a:schemeClr val="bg2">
                  <a:lumMod val="85000"/>
                </a:schemeClr>
              </a:solidFill>
              <a:effectLst/>
            </a:rPr>
            <a:t>Temas</a:t>
          </a:r>
          <a:r>
            <a:rPr lang="es-CO" sz="1100" baseline="0">
              <a:solidFill>
                <a:schemeClr val="bg2">
                  <a:lumMod val="85000"/>
                </a:schemeClr>
              </a:solidFill>
              <a:effectLst/>
            </a:rPr>
            <a:t> materiales</a:t>
          </a:r>
          <a:endParaRPr lang="es-CO" sz="1100">
            <a:solidFill>
              <a:schemeClr val="bg2">
                <a:lumMod val="85000"/>
              </a:schemeClr>
            </a:solidFill>
            <a:effectLst/>
          </a:endParaRPr>
        </a:p>
      </xdr:txBody>
    </xdr:sp>
    <xdr:clientData/>
  </xdr:twoCellAnchor>
  <xdr:twoCellAnchor editAs="absolute">
    <xdr:from>
      <xdr:col>0</xdr:col>
      <xdr:colOff>89857</xdr:colOff>
      <xdr:row>12</xdr:row>
      <xdr:rowOff>71730</xdr:rowOff>
    </xdr:from>
    <xdr:to>
      <xdr:col>2</xdr:col>
      <xdr:colOff>609607</xdr:colOff>
      <xdr:row>13</xdr:row>
      <xdr:rowOff>105914</xdr:rowOff>
    </xdr:to>
    <xdr:sp macro="" textlink="">
      <xdr:nvSpPr>
        <xdr:cNvPr id="7" name="Rectángulo redondeado 6">
          <a:hlinkClick xmlns:r="http://schemas.openxmlformats.org/officeDocument/2006/relationships" r:id="rId4"/>
        </xdr:cNvPr>
        <xdr:cNvSpPr/>
      </xdr:nvSpPr>
      <xdr:spPr>
        <a:xfrm>
          <a:off x="89857" y="2452980"/>
          <a:ext cx="2520000" cy="253259"/>
        </a:xfrm>
        <a:prstGeom prst="roundRect">
          <a:avLst>
            <a:gd name="adj" fmla="val 16848"/>
          </a:avLst>
        </a:prstGeom>
        <a:solidFill>
          <a:srgbClr val="F05A28"/>
        </a:solidFill>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es-CO" sz="1100" b="1">
              <a:effectLst/>
            </a:rPr>
            <a:t>200 - Desempeño económico</a:t>
          </a:r>
        </a:p>
      </xdr:txBody>
    </xdr:sp>
    <xdr:clientData/>
  </xdr:twoCellAnchor>
  <xdr:twoCellAnchor editAs="absolute">
    <xdr:from>
      <xdr:col>0</xdr:col>
      <xdr:colOff>89857</xdr:colOff>
      <xdr:row>13</xdr:row>
      <xdr:rowOff>135159</xdr:rowOff>
    </xdr:from>
    <xdr:to>
      <xdr:col>3</xdr:col>
      <xdr:colOff>76094</xdr:colOff>
      <xdr:row>15</xdr:row>
      <xdr:rowOff>7417</xdr:rowOff>
    </xdr:to>
    <xdr:sp macro="" textlink="">
      <xdr:nvSpPr>
        <xdr:cNvPr id="8" name="Rectángulo redondeado 7">
          <a:hlinkClick xmlns:r="http://schemas.openxmlformats.org/officeDocument/2006/relationships" r:id="rId5"/>
        </xdr:cNvPr>
        <xdr:cNvSpPr/>
      </xdr:nvSpPr>
      <xdr:spPr>
        <a:xfrm>
          <a:off x="89857" y="2754534"/>
          <a:ext cx="2443687" cy="253258"/>
        </a:xfrm>
        <a:prstGeom prst="roundRect">
          <a:avLst>
            <a:gd name="adj" fmla="val 21724"/>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es-CO" sz="1100">
              <a:solidFill>
                <a:schemeClr val="bg2">
                  <a:lumMod val="85000"/>
                </a:schemeClr>
              </a:solidFill>
              <a:effectLst/>
            </a:rPr>
            <a:t>300 - Desempeño ambiental</a:t>
          </a:r>
        </a:p>
      </xdr:txBody>
    </xdr:sp>
    <xdr:clientData/>
  </xdr:twoCellAnchor>
  <xdr:twoCellAnchor editAs="absolute">
    <xdr:from>
      <xdr:col>0</xdr:col>
      <xdr:colOff>89857</xdr:colOff>
      <xdr:row>15</xdr:row>
      <xdr:rowOff>54453</xdr:rowOff>
    </xdr:from>
    <xdr:to>
      <xdr:col>3</xdr:col>
      <xdr:colOff>76094</xdr:colOff>
      <xdr:row>16</xdr:row>
      <xdr:rowOff>89894</xdr:rowOff>
    </xdr:to>
    <xdr:sp macro="" textlink="">
      <xdr:nvSpPr>
        <xdr:cNvPr id="9" name="Rectángulo redondeado 8">
          <a:hlinkClick xmlns:r="http://schemas.openxmlformats.org/officeDocument/2006/relationships" r:id="rId6"/>
        </xdr:cNvPr>
        <xdr:cNvSpPr/>
      </xdr:nvSpPr>
      <xdr:spPr>
        <a:xfrm>
          <a:off x="89857" y="3054828"/>
          <a:ext cx="2443687" cy="254516"/>
        </a:xfrm>
        <a:prstGeom prst="roundRect">
          <a:avLst>
            <a:gd name="adj" fmla="val 16849"/>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es-CO" sz="1100">
              <a:solidFill>
                <a:schemeClr val="bg2">
                  <a:lumMod val="85000"/>
                </a:schemeClr>
              </a:solidFill>
              <a:effectLst/>
            </a:rPr>
            <a:t>400 - Desempeño social</a:t>
          </a:r>
        </a:p>
      </xdr:txBody>
    </xdr:sp>
    <xdr:clientData/>
  </xdr:twoCellAnchor>
  <xdr:twoCellAnchor editAs="absolute">
    <xdr:from>
      <xdr:col>2</xdr:col>
      <xdr:colOff>370435</xdr:colOff>
      <xdr:row>0</xdr:row>
      <xdr:rowOff>9524</xdr:rowOff>
    </xdr:from>
    <xdr:to>
      <xdr:col>2</xdr:col>
      <xdr:colOff>615235</xdr:colOff>
      <xdr:row>448</xdr:row>
      <xdr:rowOff>230924</xdr:rowOff>
    </xdr:to>
    <xdr:sp macro="" textlink="">
      <xdr:nvSpPr>
        <xdr:cNvPr id="10" name="Rectángulo 9"/>
        <xdr:cNvSpPr/>
      </xdr:nvSpPr>
      <xdr:spPr>
        <a:xfrm>
          <a:off x="2370685" y="9524"/>
          <a:ext cx="244800" cy="102862800"/>
        </a:xfrm>
        <a:prstGeom prst="rect">
          <a:avLst/>
        </a:prstGeom>
        <a:solidFill>
          <a:srgbClr val="F05A28"/>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absolute">
    <xdr:from>
      <xdr:col>0</xdr:col>
      <xdr:colOff>243813</xdr:colOff>
      <xdr:row>0</xdr:row>
      <xdr:rowOff>107832</xdr:rowOff>
    </xdr:from>
    <xdr:to>
      <xdr:col>2</xdr:col>
      <xdr:colOff>178198</xdr:colOff>
      <xdr:row>5</xdr:row>
      <xdr:rowOff>28575</xdr:rowOff>
    </xdr:to>
    <xdr:pic>
      <xdr:nvPicPr>
        <xdr:cNvPr id="11" name="Imagen 10"/>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8632" r="8683"/>
        <a:stretch/>
      </xdr:blipFill>
      <xdr:spPr>
        <a:xfrm>
          <a:off x="243813" y="107832"/>
          <a:ext cx="1934635" cy="835143"/>
        </a:xfrm>
        <a:prstGeom prst="rect">
          <a:avLst/>
        </a:prstGeom>
      </xdr:spPr>
    </xdr:pic>
    <xdr:clientData/>
  </xdr:twoCellAnchor>
  <xdr:twoCellAnchor editAs="absolute">
    <xdr:from>
      <xdr:col>5</xdr:col>
      <xdr:colOff>71984</xdr:colOff>
      <xdr:row>7</xdr:row>
      <xdr:rowOff>100180</xdr:rowOff>
    </xdr:from>
    <xdr:to>
      <xdr:col>8</xdr:col>
      <xdr:colOff>328109</xdr:colOff>
      <xdr:row>13</xdr:row>
      <xdr:rowOff>161530</xdr:rowOff>
    </xdr:to>
    <mc:AlternateContent xmlns:mc="http://schemas.openxmlformats.org/markup-compatibility/2006" xmlns:a14="http://schemas.microsoft.com/office/drawing/2010/main">
      <mc:Choice Requires="a14">
        <xdr:graphicFrame macro="">
          <xdr:nvGraphicFramePr>
            <xdr:cNvPr id="12" name="Temática 1"/>
            <xdr:cNvGraphicFramePr>
              <a:graphicFrameLocks/>
            </xdr:cNvGraphicFramePr>
          </xdr:nvGraphicFramePr>
          <xdr:xfrm>
            <a:off x="0" y="0"/>
            <a:ext cx="0" cy="0"/>
          </xdr:xfrm>
          <a:graphic>
            <a:graphicData uri="http://schemas.microsoft.com/office/drawing/2010/slicer">
              <sle:slicer xmlns:sle="http://schemas.microsoft.com/office/drawing/2010/slicer" name="Temática 1"/>
            </a:graphicData>
          </a:graphic>
        </xdr:graphicFrame>
      </mc:Choice>
      <mc:Fallback xmlns="">
        <xdr:sp macro="" textlink="">
          <xdr:nvSpPr>
            <xdr:cNvPr id="0" name=""/>
            <xdr:cNvSpPr>
              <a:spLocks noTextEdit="1"/>
            </xdr:cNvSpPr>
          </xdr:nvSpPr>
          <xdr:spPr>
            <a:xfrm>
              <a:off x="9882734" y="1443205"/>
              <a:ext cx="2761200" cy="127102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fLocksWithSheet="0"/>
  </xdr:twoCellAnchor>
  <xdr:twoCellAnchor editAs="absolute">
    <xdr:from>
      <xdr:col>5</xdr:col>
      <xdr:colOff>71984</xdr:colOff>
      <xdr:row>0</xdr:row>
      <xdr:rowOff>50255</xdr:rowOff>
    </xdr:from>
    <xdr:to>
      <xdr:col>8</xdr:col>
      <xdr:colOff>328109</xdr:colOff>
      <xdr:row>6</xdr:row>
      <xdr:rowOff>178280</xdr:rowOff>
    </xdr:to>
    <mc:AlternateContent xmlns:mc="http://schemas.openxmlformats.org/markup-compatibility/2006" xmlns:a14="http://schemas.microsoft.com/office/drawing/2010/main">
      <mc:Choice Requires="a14">
        <xdr:graphicFrame macro="">
          <xdr:nvGraphicFramePr>
            <xdr:cNvPr id="13" name="Empresa 1"/>
            <xdr:cNvGraphicFramePr>
              <a:graphicFrameLocks/>
            </xdr:cNvGraphicFramePr>
          </xdr:nvGraphicFramePr>
          <xdr:xfrm>
            <a:off x="0" y="0"/>
            <a:ext cx="0" cy="0"/>
          </xdr:xfrm>
          <a:graphic>
            <a:graphicData uri="http://schemas.microsoft.com/office/drawing/2010/slicer">
              <sle:slicer xmlns:sle="http://schemas.microsoft.com/office/drawing/2010/slicer" name="Empresa 1"/>
            </a:graphicData>
          </a:graphic>
        </xdr:graphicFrame>
      </mc:Choice>
      <mc:Fallback xmlns="">
        <xdr:sp macro="" textlink="">
          <xdr:nvSpPr>
            <xdr:cNvPr id="0" name=""/>
            <xdr:cNvSpPr>
              <a:spLocks noTextEdit="1"/>
            </xdr:cNvSpPr>
          </xdr:nvSpPr>
          <xdr:spPr>
            <a:xfrm>
              <a:off x="9882734" y="50255"/>
              <a:ext cx="2761200" cy="127102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fLocksWithSheet="0"/>
  </xdr:twoCellAnchor>
  <xdr:twoCellAnchor editAs="absolute">
    <xdr:from>
      <xdr:col>5</xdr:col>
      <xdr:colOff>71984</xdr:colOff>
      <xdr:row>14</xdr:row>
      <xdr:rowOff>92956</xdr:rowOff>
    </xdr:from>
    <xdr:to>
      <xdr:col>8</xdr:col>
      <xdr:colOff>328109</xdr:colOff>
      <xdr:row>20</xdr:row>
      <xdr:rowOff>154306</xdr:rowOff>
    </xdr:to>
    <mc:AlternateContent xmlns:mc="http://schemas.openxmlformats.org/markup-compatibility/2006" xmlns:a14="http://schemas.microsoft.com/office/drawing/2010/main">
      <mc:Choice Requires="a14">
        <xdr:graphicFrame macro="">
          <xdr:nvGraphicFramePr>
            <xdr:cNvPr id="14" name="Indicador 1"/>
            <xdr:cNvGraphicFramePr>
              <a:graphicFrameLocks/>
            </xdr:cNvGraphicFramePr>
          </xdr:nvGraphicFramePr>
          <xdr:xfrm>
            <a:off x="0" y="0"/>
            <a:ext cx="0" cy="0"/>
          </xdr:xfrm>
          <a:graphic>
            <a:graphicData uri="http://schemas.microsoft.com/office/drawing/2010/slicer">
              <sle:slicer xmlns:sle="http://schemas.microsoft.com/office/drawing/2010/slicer" name="Indicador 1"/>
            </a:graphicData>
          </a:graphic>
        </xdr:graphicFrame>
      </mc:Choice>
      <mc:Fallback xmlns="">
        <xdr:sp macro="" textlink="">
          <xdr:nvSpPr>
            <xdr:cNvPr id="0" name=""/>
            <xdr:cNvSpPr>
              <a:spLocks noTextEdit="1"/>
            </xdr:cNvSpPr>
          </xdr:nvSpPr>
          <xdr:spPr>
            <a:xfrm>
              <a:off x="9882734" y="2836156"/>
              <a:ext cx="2761200" cy="127102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fLocksWithSheet="0"/>
  </xdr:twoCellAnchor>
  <xdr:twoCellAnchor editAs="absolute">
    <xdr:from>
      <xdr:col>1</xdr:col>
      <xdr:colOff>60387</xdr:colOff>
      <xdr:row>19</xdr:row>
      <xdr:rowOff>9525</xdr:rowOff>
    </xdr:from>
    <xdr:to>
      <xdr:col>1</xdr:col>
      <xdr:colOff>634230</xdr:colOff>
      <xdr:row>21</xdr:row>
      <xdr:rowOff>142875</xdr:rowOff>
    </xdr:to>
    <xdr:pic>
      <xdr:nvPicPr>
        <xdr:cNvPr id="15" name="Imagen 14">
          <a:hlinkClick xmlns:r="http://schemas.openxmlformats.org/officeDocument/2006/relationships" r:id="rId8"/>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98587" y="3838575"/>
          <a:ext cx="573843" cy="5524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2582135</xdr:colOff>
      <xdr:row>6</xdr:row>
      <xdr:rowOff>1062</xdr:rowOff>
    </xdr:from>
    <xdr:to>
      <xdr:col>4</xdr:col>
      <xdr:colOff>4404345</xdr:colOff>
      <xdr:row>14</xdr:row>
      <xdr:rowOff>52514</xdr:rowOff>
    </xdr:to>
    <mc:AlternateContent xmlns:mc="http://schemas.openxmlformats.org/markup-compatibility/2006" xmlns:a14="http://schemas.microsoft.com/office/drawing/2010/main">
      <mc:Choice Requires="a14">
        <xdr:graphicFrame macro="">
          <xdr:nvGraphicFramePr>
            <xdr:cNvPr id="3" name="Capítulo" hidden="1"/>
            <xdr:cNvGraphicFramePr/>
          </xdr:nvGraphicFramePr>
          <xdr:xfrm>
            <a:off x="0" y="0"/>
            <a:ext cx="0" cy="0"/>
          </xdr:xfrm>
          <a:graphic>
            <a:graphicData uri="http://schemas.microsoft.com/office/drawing/2010/slicer">
              <sle:slicer xmlns:sle="http://schemas.microsoft.com/office/drawing/2010/slicer" name="Capítulo"/>
            </a:graphicData>
          </a:graphic>
        </xdr:graphicFrame>
      </mc:Choice>
      <mc:Fallback xmlns="">
        <xdr:sp macro="" textlink="">
          <xdr:nvSpPr>
            <xdr:cNvPr id="0" name=""/>
            <xdr:cNvSpPr>
              <a:spLocks noTextEdit="1"/>
            </xdr:cNvSpPr>
          </xdr:nvSpPr>
          <xdr:spPr>
            <a:xfrm>
              <a:off x="5340791" y="1061392"/>
              <a:ext cx="1822210" cy="1857072"/>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absolute">
    <xdr:from>
      <xdr:col>0</xdr:col>
      <xdr:colOff>8985</xdr:colOff>
      <xdr:row>0</xdr:row>
      <xdr:rowOff>0</xdr:rowOff>
    </xdr:from>
    <xdr:to>
      <xdr:col>2</xdr:col>
      <xdr:colOff>492735</xdr:colOff>
      <xdr:row>459</xdr:row>
      <xdr:rowOff>59475</xdr:rowOff>
    </xdr:to>
    <xdr:sp macro="" textlink="">
      <xdr:nvSpPr>
        <xdr:cNvPr id="2" name="Rectángulo 1"/>
        <xdr:cNvSpPr>
          <a:spLocks/>
        </xdr:cNvSpPr>
      </xdr:nvSpPr>
      <xdr:spPr>
        <a:xfrm>
          <a:off x="8985" y="0"/>
          <a:ext cx="2484000" cy="102862800"/>
        </a:xfrm>
        <a:prstGeom prst="rect">
          <a:avLst/>
        </a:prstGeom>
        <a:solidFill>
          <a:srgbClr val="03469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100">
            <a:solidFill>
              <a:schemeClr val="bg2">
                <a:lumMod val="85000"/>
              </a:schemeClr>
            </a:solidFill>
          </a:endParaRPr>
        </a:p>
      </xdr:txBody>
    </xdr:sp>
    <xdr:clientData/>
  </xdr:twoCellAnchor>
  <xdr:twoCellAnchor editAs="absolute">
    <xdr:from>
      <xdr:col>0</xdr:col>
      <xdr:colOff>134789</xdr:colOff>
      <xdr:row>8</xdr:row>
      <xdr:rowOff>85006</xdr:rowOff>
    </xdr:from>
    <xdr:to>
      <xdr:col>2</xdr:col>
      <xdr:colOff>576249</xdr:colOff>
      <xdr:row>9</xdr:row>
      <xdr:rowOff>93342</xdr:rowOff>
    </xdr:to>
    <xdr:sp macro="" textlink="">
      <xdr:nvSpPr>
        <xdr:cNvPr id="5" name="Rectángulo redondeado 4">
          <a:hlinkClick xmlns:r="http://schemas.openxmlformats.org/officeDocument/2006/relationships" r:id="rId1"/>
        </xdr:cNvPr>
        <xdr:cNvSpPr>
          <a:spLocks noChangeAspect="1"/>
        </xdr:cNvSpPr>
      </xdr:nvSpPr>
      <xdr:spPr>
        <a:xfrm>
          <a:off x="134789" y="1628056"/>
          <a:ext cx="2441710" cy="236936"/>
        </a:xfrm>
        <a:prstGeom prst="roundRect">
          <a:avLst>
            <a:gd name="adj" fmla="val 17905"/>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es-CO" sz="1100">
              <a:solidFill>
                <a:schemeClr val="bg2">
                  <a:lumMod val="85000"/>
                </a:schemeClr>
              </a:solidFill>
              <a:effectLst/>
            </a:rPr>
            <a:t>Fundamentos</a:t>
          </a:r>
        </a:p>
      </xdr:txBody>
    </xdr:sp>
    <xdr:clientData/>
  </xdr:twoCellAnchor>
  <xdr:twoCellAnchor editAs="absolute">
    <xdr:from>
      <xdr:col>0</xdr:col>
      <xdr:colOff>134789</xdr:colOff>
      <xdr:row>9</xdr:row>
      <xdr:rowOff>176282</xdr:rowOff>
    </xdr:from>
    <xdr:to>
      <xdr:col>2</xdr:col>
      <xdr:colOff>576249</xdr:colOff>
      <xdr:row>11</xdr:row>
      <xdr:rowOff>20698</xdr:rowOff>
    </xdr:to>
    <xdr:sp macro="" textlink="">
      <xdr:nvSpPr>
        <xdr:cNvPr id="6" name="Rectángulo redondeado 5">
          <a:hlinkClick xmlns:r="http://schemas.openxmlformats.org/officeDocument/2006/relationships" r:id="rId2"/>
        </xdr:cNvPr>
        <xdr:cNvSpPr>
          <a:spLocks noChangeAspect="1"/>
        </xdr:cNvSpPr>
      </xdr:nvSpPr>
      <xdr:spPr>
        <a:xfrm>
          <a:off x="134789" y="1957457"/>
          <a:ext cx="2441710" cy="215891"/>
        </a:xfrm>
        <a:prstGeom prst="roundRect">
          <a:avLst>
            <a:gd name="adj" fmla="val 22222"/>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es-CO" sz="1100">
              <a:solidFill>
                <a:schemeClr val="bg2">
                  <a:lumMod val="85000"/>
                </a:schemeClr>
              </a:solidFill>
              <a:effectLst/>
            </a:rPr>
            <a:t>Contenidos generales</a:t>
          </a:r>
        </a:p>
      </xdr:txBody>
    </xdr:sp>
    <xdr:clientData/>
  </xdr:twoCellAnchor>
  <xdr:twoCellAnchor editAs="absolute">
    <xdr:from>
      <xdr:col>0</xdr:col>
      <xdr:colOff>134789</xdr:colOff>
      <xdr:row>11</xdr:row>
      <xdr:rowOff>102380</xdr:rowOff>
    </xdr:from>
    <xdr:to>
      <xdr:col>2</xdr:col>
      <xdr:colOff>576249</xdr:colOff>
      <xdr:row>12</xdr:row>
      <xdr:rowOff>47028</xdr:rowOff>
    </xdr:to>
    <xdr:sp macro="" textlink="">
      <xdr:nvSpPr>
        <xdr:cNvPr id="7" name="Rectángulo redondeado 6">
          <a:hlinkClick xmlns:r="http://schemas.openxmlformats.org/officeDocument/2006/relationships" r:id="rId3"/>
        </xdr:cNvPr>
        <xdr:cNvSpPr>
          <a:spLocks noChangeAspect="1"/>
        </xdr:cNvSpPr>
      </xdr:nvSpPr>
      <xdr:spPr>
        <a:xfrm>
          <a:off x="134789" y="2264555"/>
          <a:ext cx="2441710" cy="154198"/>
        </a:xfrm>
        <a:prstGeom prst="roundRect">
          <a:avLst>
            <a:gd name="adj" fmla="val 16849"/>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es-CO" sz="1100">
              <a:solidFill>
                <a:schemeClr val="bg2">
                  <a:lumMod val="85000"/>
                </a:schemeClr>
              </a:solidFill>
              <a:effectLst/>
            </a:rPr>
            <a:t>Temas</a:t>
          </a:r>
          <a:r>
            <a:rPr lang="es-CO" sz="1100" baseline="0">
              <a:solidFill>
                <a:schemeClr val="bg2">
                  <a:lumMod val="85000"/>
                </a:schemeClr>
              </a:solidFill>
              <a:effectLst/>
            </a:rPr>
            <a:t> materiales</a:t>
          </a:r>
          <a:endParaRPr lang="es-CO" sz="1100">
            <a:solidFill>
              <a:schemeClr val="bg2">
                <a:lumMod val="85000"/>
              </a:schemeClr>
            </a:solidFill>
            <a:effectLst/>
          </a:endParaRPr>
        </a:p>
      </xdr:txBody>
    </xdr:sp>
    <xdr:clientData/>
  </xdr:twoCellAnchor>
  <xdr:twoCellAnchor editAs="absolute">
    <xdr:from>
      <xdr:col>0</xdr:col>
      <xdr:colOff>134789</xdr:colOff>
      <xdr:row>12</xdr:row>
      <xdr:rowOff>139493</xdr:rowOff>
    </xdr:from>
    <xdr:to>
      <xdr:col>2</xdr:col>
      <xdr:colOff>576249</xdr:colOff>
      <xdr:row>13</xdr:row>
      <xdr:rowOff>141041</xdr:rowOff>
    </xdr:to>
    <xdr:sp macro="" textlink="">
      <xdr:nvSpPr>
        <xdr:cNvPr id="8" name="Rectángulo redondeado 7">
          <a:hlinkClick xmlns:r="http://schemas.openxmlformats.org/officeDocument/2006/relationships" r:id="rId4"/>
        </xdr:cNvPr>
        <xdr:cNvSpPr>
          <a:spLocks noChangeAspect="1"/>
        </xdr:cNvSpPr>
      </xdr:nvSpPr>
      <xdr:spPr>
        <a:xfrm>
          <a:off x="134789" y="2511218"/>
          <a:ext cx="2441710" cy="201573"/>
        </a:xfrm>
        <a:prstGeom prst="roundRect">
          <a:avLst>
            <a:gd name="adj" fmla="val 16848"/>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es-CO" sz="1100" b="0">
              <a:solidFill>
                <a:schemeClr val="bg2">
                  <a:lumMod val="85000"/>
                </a:schemeClr>
              </a:solidFill>
              <a:effectLst/>
            </a:rPr>
            <a:t>200 - Desempeño económico</a:t>
          </a:r>
        </a:p>
      </xdr:txBody>
    </xdr:sp>
    <xdr:clientData/>
  </xdr:twoCellAnchor>
  <xdr:twoCellAnchor editAs="absolute">
    <xdr:from>
      <xdr:col>0</xdr:col>
      <xdr:colOff>134789</xdr:colOff>
      <xdr:row>14</xdr:row>
      <xdr:rowOff>32223</xdr:rowOff>
    </xdr:from>
    <xdr:to>
      <xdr:col>2</xdr:col>
      <xdr:colOff>576249</xdr:colOff>
      <xdr:row>15</xdr:row>
      <xdr:rowOff>34056</xdr:rowOff>
    </xdr:to>
    <xdr:sp macro="" textlink="">
      <xdr:nvSpPr>
        <xdr:cNvPr id="9" name="Rectángulo redondeado 8">
          <a:hlinkClick xmlns:r="http://schemas.openxmlformats.org/officeDocument/2006/relationships" r:id="rId5"/>
        </xdr:cNvPr>
        <xdr:cNvSpPr>
          <a:spLocks noChangeAspect="1"/>
        </xdr:cNvSpPr>
      </xdr:nvSpPr>
      <xdr:spPr>
        <a:xfrm>
          <a:off x="134789" y="2803998"/>
          <a:ext cx="2441710" cy="211383"/>
        </a:xfrm>
        <a:prstGeom prst="roundRect">
          <a:avLst>
            <a:gd name="adj" fmla="val 21724"/>
          </a:avLst>
        </a:prstGeom>
        <a:solidFill>
          <a:srgbClr val="009345"/>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es-CO" sz="1100" b="1">
              <a:solidFill>
                <a:schemeClr val="bg1"/>
              </a:solidFill>
              <a:effectLst/>
            </a:rPr>
            <a:t>300 - Desempeño ambiental</a:t>
          </a:r>
        </a:p>
      </xdr:txBody>
    </xdr:sp>
    <xdr:clientData/>
  </xdr:twoCellAnchor>
  <xdr:twoCellAnchor editAs="absolute">
    <xdr:from>
      <xdr:col>0</xdr:col>
      <xdr:colOff>134789</xdr:colOff>
      <xdr:row>15</xdr:row>
      <xdr:rowOff>117536</xdr:rowOff>
    </xdr:from>
    <xdr:to>
      <xdr:col>2</xdr:col>
      <xdr:colOff>576249</xdr:colOff>
      <xdr:row>16</xdr:row>
      <xdr:rowOff>122272</xdr:rowOff>
    </xdr:to>
    <xdr:sp macro="" textlink="">
      <xdr:nvSpPr>
        <xdr:cNvPr id="10" name="Rectángulo redondeado 9">
          <a:hlinkClick xmlns:r="http://schemas.openxmlformats.org/officeDocument/2006/relationships" r:id="rId6"/>
        </xdr:cNvPr>
        <xdr:cNvSpPr>
          <a:spLocks noChangeAspect="1"/>
        </xdr:cNvSpPr>
      </xdr:nvSpPr>
      <xdr:spPr>
        <a:xfrm>
          <a:off x="134789" y="3098861"/>
          <a:ext cx="2441710" cy="204761"/>
        </a:xfrm>
        <a:prstGeom prst="roundRect">
          <a:avLst>
            <a:gd name="adj" fmla="val 16849"/>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es-CO" sz="1100">
              <a:solidFill>
                <a:schemeClr val="bg2">
                  <a:lumMod val="85000"/>
                </a:schemeClr>
              </a:solidFill>
              <a:effectLst/>
            </a:rPr>
            <a:t>400 - Desempeño social</a:t>
          </a:r>
        </a:p>
      </xdr:txBody>
    </xdr:sp>
    <xdr:clientData/>
  </xdr:twoCellAnchor>
  <xdr:twoCellAnchor editAs="absolute">
    <xdr:from>
      <xdr:col>2</xdr:col>
      <xdr:colOff>373131</xdr:colOff>
      <xdr:row>0</xdr:row>
      <xdr:rowOff>9524</xdr:rowOff>
    </xdr:from>
    <xdr:to>
      <xdr:col>2</xdr:col>
      <xdr:colOff>617931</xdr:colOff>
      <xdr:row>459</xdr:row>
      <xdr:rowOff>68999</xdr:rowOff>
    </xdr:to>
    <xdr:sp macro="" textlink="">
      <xdr:nvSpPr>
        <xdr:cNvPr id="11" name="Rectángulo 10"/>
        <xdr:cNvSpPr>
          <a:spLocks/>
        </xdr:cNvSpPr>
      </xdr:nvSpPr>
      <xdr:spPr>
        <a:xfrm>
          <a:off x="2373381" y="9524"/>
          <a:ext cx="244800" cy="102862800"/>
        </a:xfrm>
        <a:prstGeom prst="rect">
          <a:avLst/>
        </a:prstGeom>
        <a:solidFill>
          <a:srgbClr val="009345"/>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absolute">
    <xdr:from>
      <xdr:col>0</xdr:col>
      <xdr:colOff>243813</xdr:colOff>
      <xdr:row>0</xdr:row>
      <xdr:rowOff>107831</xdr:rowOff>
    </xdr:from>
    <xdr:to>
      <xdr:col>2</xdr:col>
      <xdr:colOff>187563</xdr:colOff>
      <xdr:row>5</xdr:row>
      <xdr:rowOff>53831</xdr:rowOff>
    </xdr:to>
    <xdr:pic>
      <xdr:nvPicPr>
        <xdr:cNvPr id="12" name="Imagen 11"/>
        <xdr:cNvPicPr>
          <a:picLocks/>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8632" r="8683"/>
        <a:stretch/>
      </xdr:blipFill>
      <xdr:spPr>
        <a:xfrm>
          <a:off x="243813" y="107831"/>
          <a:ext cx="1944000" cy="860400"/>
        </a:xfrm>
        <a:prstGeom prst="rect">
          <a:avLst/>
        </a:prstGeom>
      </xdr:spPr>
    </xdr:pic>
    <xdr:clientData/>
  </xdr:twoCellAnchor>
  <xdr:twoCellAnchor editAs="absolute">
    <xdr:from>
      <xdr:col>5</xdr:col>
      <xdr:colOff>157709</xdr:colOff>
      <xdr:row>7</xdr:row>
      <xdr:rowOff>8435</xdr:rowOff>
    </xdr:from>
    <xdr:to>
      <xdr:col>8</xdr:col>
      <xdr:colOff>413834</xdr:colOff>
      <xdr:row>13</xdr:row>
      <xdr:rowOff>107885</xdr:rowOff>
    </xdr:to>
    <mc:AlternateContent xmlns:mc="http://schemas.openxmlformats.org/markup-compatibility/2006" xmlns:a14="http://schemas.microsoft.com/office/drawing/2010/main">
      <mc:Choice Requires="a14">
        <xdr:graphicFrame macro="">
          <xdr:nvGraphicFramePr>
            <xdr:cNvPr id="17" name="Temática"/>
            <xdr:cNvGraphicFramePr>
              <a:graphicFrameLocks/>
            </xdr:cNvGraphicFramePr>
          </xdr:nvGraphicFramePr>
          <xdr:xfrm>
            <a:off x="0" y="0"/>
            <a:ext cx="0" cy="0"/>
          </xdr:xfrm>
          <a:graphic>
            <a:graphicData uri="http://schemas.microsoft.com/office/drawing/2010/slicer">
              <sle:slicer xmlns:sle="http://schemas.microsoft.com/office/drawing/2010/slicer" name="Temática"/>
            </a:graphicData>
          </a:graphic>
        </xdr:graphicFrame>
      </mc:Choice>
      <mc:Fallback xmlns="">
        <xdr:sp macro="" textlink="">
          <xdr:nvSpPr>
            <xdr:cNvPr id="0" name=""/>
            <xdr:cNvSpPr>
              <a:spLocks noTextEdit="1"/>
            </xdr:cNvSpPr>
          </xdr:nvSpPr>
          <xdr:spPr>
            <a:xfrm>
              <a:off x="9968459" y="1341935"/>
              <a:ext cx="2761200" cy="1280550"/>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fLocksWithSheet="0"/>
  </xdr:twoCellAnchor>
  <xdr:twoCellAnchor editAs="absolute">
    <xdr:from>
      <xdr:col>5</xdr:col>
      <xdr:colOff>157709</xdr:colOff>
      <xdr:row>0</xdr:row>
      <xdr:rowOff>59779</xdr:rowOff>
    </xdr:from>
    <xdr:to>
      <xdr:col>8</xdr:col>
      <xdr:colOff>413834</xdr:colOff>
      <xdr:row>6</xdr:row>
      <xdr:rowOff>187804</xdr:rowOff>
    </xdr:to>
    <mc:AlternateContent xmlns:mc="http://schemas.openxmlformats.org/markup-compatibility/2006" xmlns:a14="http://schemas.microsoft.com/office/drawing/2010/main">
      <mc:Choice Requires="a14">
        <xdr:graphicFrame macro="">
          <xdr:nvGraphicFramePr>
            <xdr:cNvPr id="18" name="Empresa"/>
            <xdr:cNvGraphicFramePr>
              <a:graphicFrameLocks/>
            </xdr:cNvGraphicFramePr>
          </xdr:nvGraphicFramePr>
          <xdr:xfrm>
            <a:off x="0" y="0"/>
            <a:ext cx="0" cy="0"/>
          </xdr:xfrm>
          <a:graphic>
            <a:graphicData uri="http://schemas.microsoft.com/office/drawing/2010/slicer">
              <sle:slicer xmlns:sle="http://schemas.microsoft.com/office/drawing/2010/slicer" name="Empresa"/>
            </a:graphicData>
          </a:graphic>
        </xdr:graphicFrame>
      </mc:Choice>
      <mc:Fallback xmlns="">
        <xdr:sp macro="" textlink="">
          <xdr:nvSpPr>
            <xdr:cNvPr id="0" name=""/>
            <xdr:cNvSpPr>
              <a:spLocks noTextEdit="1"/>
            </xdr:cNvSpPr>
          </xdr:nvSpPr>
          <xdr:spPr>
            <a:xfrm>
              <a:off x="9968459" y="59779"/>
              <a:ext cx="2761200" cy="127102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fLocksWithSheet="0"/>
  </xdr:twoCellAnchor>
  <xdr:twoCellAnchor editAs="absolute">
    <xdr:from>
      <xdr:col>5</xdr:col>
      <xdr:colOff>157709</xdr:colOff>
      <xdr:row>13</xdr:row>
      <xdr:rowOff>117759</xdr:rowOff>
    </xdr:from>
    <xdr:to>
      <xdr:col>8</xdr:col>
      <xdr:colOff>413834</xdr:colOff>
      <xdr:row>19</xdr:row>
      <xdr:rowOff>188634</xdr:rowOff>
    </xdr:to>
    <mc:AlternateContent xmlns:mc="http://schemas.openxmlformats.org/markup-compatibility/2006" xmlns:a14="http://schemas.microsoft.com/office/drawing/2010/main">
      <mc:Choice Requires="a14">
        <xdr:graphicFrame macro="">
          <xdr:nvGraphicFramePr>
            <xdr:cNvPr id="19" name="Indicador"/>
            <xdr:cNvGraphicFramePr>
              <a:graphicFrameLocks/>
            </xdr:cNvGraphicFramePr>
          </xdr:nvGraphicFramePr>
          <xdr:xfrm>
            <a:off x="0" y="0"/>
            <a:ext cx="0" cy="0"/>
          </xdr:xfrm>
          <a:graphic>
            <a:graphicData uri="http://schemas.microsoft.com/office/drawing/2010/slicer">
              <sle:slicer xmlns:sle="http://schemas.microsoft.com/office/drawing/2010/slicer" name="Indicador"/>
            </a:graphicData>
          </a:graphic>
        </xdr:graphicFrame>
      </mc:Choice>
      <mc:Fallback xmlns="">
        <xdr:sp macro="" textlink="">
          <xdr:nvSpPr>
            <xdr:cNvPr id="0" name=""/>
            <xdr:cNvSpPr>
              <a:spLocks noTextEdit="1"/>
            </xdr:cNvSpPr>
          </xdr:nvSpPr>
          <xdr:spPr>
            <a:xfrm>
              <a:off x="9968459" y="2632359"/>
              <a:ext cx="2761200" cy="1280550"/>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fLocksWithSheet="0"/>
  </xdr:twoCellAnchor>
  <xdr:twoCellAnchor editAs="absolute">
    <xdr:from>
      <xdr:col>1</xdr:col>
      <xdr:colOff>60388</xdr:colOff>
      <xdr:row>19</xdr:row>
      <xdr:rowOff>119512</xdr:rowOff>
    </xdr:from>
    <xdr:to>
      <xdr:col>1</xdr:col>
      <xdr:colOff>631349</xdr:colOff>
      <xdr:row>22</xdr:row>
      <xdr:rowOff>62901</xdr:rowOff>
    </xdr:to>
    <xdr:pic>
      <xdr:nvPicPr>
        <xdr:cNvPr id="14" name="Imagen 13">
          <a:hlinkClick xmlns:r="http://schemas.openxmlformats.org/officeDocument/2006/relationships" r:id="rId8"/>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98588" y="3910462"/>
          <a:ext cx="570961" cy="53393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5682254</xdr:colOff>
      <xdr:row>5</xdr:row>
      <xdr:rowOff>99907</xdr:rowOff>
    </xdr:from>
    <xdr:to>
      <xdr:col>6</xdr:col>
      <xdr:colOff>311831</xdr:colOff>
      <xdr:row>14</xdr:row>
      <xdr:rowOff>34544</xdr:rowOff>
    </xdr:to>
    <mc:AlternateContent xmlns:mc="http://schemas.openxmlformats.org/markup-compatibility/2006" xmlns:a14="http://schemas.microsoft.com/office/drawing/2010/main">
      <mc:Choice Requires="a14">
        <xdr:graphicFrame macro="">
          <xdr:nvGraphicFramePr>
            <xdr:cNvPr id="2" name="Capítulo 2" hidden="1"/>
            <xdr:cNvGraphicFramePr/>
          </xdr:nvGraphicFramePr>
          <xdr:xfrm>
            <a:off x="0" y="0"/>
            <a:ext cx="0" cy="0"/>
          </xdr:xfrm>
          <a:graphic>
            <a:graphicData uri="http://schemas.microsoft.com/office/drawing/2010/slicer">
              <sle:slicer xmlns:sle="http://schemas.microsoft.com/office/drawing/2010/slicer" name="Capítulo 2"/>
            </a:graphicData>
          </a:graphic>
        </xdr:graphicFrame>
      </mc:Choice>
      <mc:Fallback xmlns="">
        <xdr:sp macro="" textlink="">
          <xdr:nvSpPr>
            <xdr:cNvPr id="0" name=""/>
            <xdr:cNvSpPr>
              <a:spLocks noTextEdit="1"/>
            </xdr:cNvSpPr>
          </xdr:nvSpPr>
          <xdr:spPr>
            <a:xfrm>
              <a:off x="8440910" y="980520"/>
              <a:ext cx="1822210" cy="1857072"/>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absolute">
    <xdr:from>
      <xdr:col>0</xdr:col>
      <xdr:colOff>0</xdr:colOff>
      <xdr:row>0</xdr:row>
      <xdr:rowOff>0</xdr:rowOff>
    </xdr:from>
    <xdr:to>
      <xdr:col>2</xdr:col>
      <xdr:colOff>483750</xdr:colOff>
      <xdr:row>191</xdr:row>
      <xdr:rowOff>1269150</xdr:rowOff>
    </xdr:to>
    <xdr:sp macro="" textlink="">
      <xdr:nvSpPr>
        <xdr:cNvPr id="3" name="Rectángulo 2"/>
        <xdr:cNvSpPr>
          <a:spLocks/>
        </xdr:cNvSpPr>
      </xdr:nvSpPr>
      <xdr:spPr>
        <a:xfrm>
          <a:off x="0" y="0"/>
          <a:ext cx="2484000" cy="102862800"/>
        </a:xfrm>
        <a:prstGeom prst="rect">
          <a:avLst/>
        </a:prstGeom>
        <a:solidFill>
          <a:srgbClr val="03469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100">
            <a:solidFill>
              <a:schemeClr val="bg2">
                <a:lumMod val="85000"/>
              </a:schemeClr>
            </a:solidFill>
          </a:endParaRPr>
        </a:p>
      </xdr:txBody>
    </xdr:sp>
    <xdr:clientData/>
  </xdr:twoCellAnchor>
  <xdr:twoCellAnchor editAs="absolute">
    <xdr:from>
      <xdr:col>0</xdr:col>
      <xdr:colOff>125803</xdr:colOff>
      <xdr:row>8</xdr:row>
      <xdr:rowOff>24956</xdr:rowOff>
    </xdr:from>
    <xdr:to>
      <xdr:col>2</xdr:col>
      <xdr:colOff>569240</xdr:colOff>
      <xdr:row>9</xdr:row>
      <xdr:rowOff>16965</xdr:rowOff>
    </xdr:to>
    <xdr:sp macro="" textlink="">
      <xdr:nvSpPr>
        <xdr:cNvPr id="4" name="Rectángulo redondeado 3">
          <a:hlinkClick xmlns:r="http://schemas.openxmlformats.org/officeDocument/2006/relationships" r:id="rId1"/>
        </xdr:cNvPr>
        <xdr:cNvSpPr>
          <a:spLocks noChangeAspect="1"/>
        </xdr:cNvSpPr>
      </xdr:nvSpPr>
      <xdr:spPr>
        <a:xfrm>
          <a:off x="125803" y="1568006"/>
          <a:ext cx="2443687" cy="201559"/>
        </a:xfrm>
        <a:prstGeom prst="roundRect">
          <a:avLst>
            <a:gd name="adj" fmla="val 17905"/>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es-CO" sz="1100">
              <a:solidFill>
                <a:schemeClr val="bg2">
                  <a:lumMod val="85000"/>
                </a:schemeClr>
              </a:solidFill>
              <a:effectLst/>
            </a:rPr>
            <a:t>Fundamentos</a:t>
          </a:r>
        </a:p>
      </xdr:txBody>
    </xdr:sp>
    <xdr:clientData/>
  </xdr:twoCellAnchor>
  <xdr:twoCellAnchor editAs="absolute">
    <xdr:from>
      <xdr:col>0</xdr:col>
      <xdr:colOff>125803</xdr:colOff>
      <xdr:row>9</xdr:row>
      <xdr:rowOff>94368</xdr:rowOff>
    </xdr:from>
    <xdr:to>
      <xdr:col>2</xdr:col>
      <xdr:colOff>569240</xdr:colOff>
      <xdr:row>10</xdr:row>
      <xdr:rowOff>123518</xdr:rowOff>
    </xdr:to>
    <xdr:sp macro="" textlink="">
      <xdr:nvSpPr>
        <xdr:cNvPr id="5" name="Rectángulo redondeado 4">
          <a:hlinkClick xmlns:r="http://schemas.openxmlformats.org/officeDocument/2006/relationships" r:id="rId2"/>
        </xdr:cNvPr>
        <xdr:cNvSpPr>
          <a:spLocks noChangeAspect="1"/>
        </xdr:cNvSpPr>
      </xdr:nvSpPr>
      <xdr:spPr>
        <a:xfrm>
          <a:off x="125803" y="1866018"/>
          <a:ext cx="2443687" cy="229175"/>
        </a:xfrm>
        <a:prstGeom prst="roundRect">
          <a:avLst>
            <a:gd name="adj" fmla="val 22222"/>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es-CO" sz="1100">
              <a:solidFill>
                <a:schemeClr val="bg2">
                  <a:lumMod val="85000"/>
                </a:schemeClr>
              </a:solidFill>
              <a:effectLst/>
            </a:rPr>
            <a:t>Contenidos generales</a:t>
          </a:r>
        </a:p>
      </xdr:txBody>
    </xdr:sp>
    <xdr:clientData/>
  </xdr:twoCellAnchor>
  <xdr:twoCellAnchor editAs="absolute">
    <xdr:from>
      <xdr:col>0</xdr:col>
      <xdr:colOff>125803</xdr:colOff>
      <xdr:row>11</xdr:row>
      <xdr:rowOff>38996</xdr:rowOff>
    </xdr:from>
    <xdr:to>
      <xdr:col>2</xdr:col>
      <xdr:colOff>569240</xdr:colOff>
      <xdr:row>11</xdr:row>
      <xdr:rowOff>173606</xdr:rowOff>
    </xdr:to>
    <xdr:sp macro="" textlink="">
      <xdr:nvSpPr>
        <xdr:cNvPr id="6" name="Rectángulo redondeado 5">
          <a:hlinkClick xmlns:r="http://schemas.openxmlformats.org/officeDocument/2006/relationships" r:id="rId3"/>
        </xdr:cNvPr>
        <xdr:cNvSpPr>
          <a:spLocks noChangeAspect="1"/>
        </xdr:cNvSpPr>
      </xdr:nvSpPr>
      <xdr:spPr>
        <a:xfrm>
          <a:off x="125803" y="2191646"/>
          <a:ext cx="2443687" cy="163185"/>
        </a:xfrm>
        <a:prstGeom prst="roundRect">
          <a:avLst>
            <a:gd name="adj" fmla="val 16849"/>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es-CO" sz="1100">
              <a:solidFill>
                <a:schemeClr val="bg2">
                  <a:lumMod val="85000"/>
                </a:schemeClr>
              </a:solidFill>
              <a:effectLst/>
            </a:rPr>
            <a:t>Temas</a:t>
          </a:r>
          <a:r>
            <a:rPr lang="es-CO" sz="1100" baseline="0">
              <a:solidFill>
                <a:schemeClr val="bg2">
                  <a:lumMod val="85000"/>
                </a:schemeClr>
              </a:solidFill>
              <a:effectLst/>
            </a:rPr>
            <a:t> materiales</a:t>
          </a:r>
          <a:endParaRPr lang="es-CO" sz="1100">
            <a:solidFill>
              <a:schemeClr val="bg2">
                <a:lumMod val="85000"/>
              </a:schemeClr>
            </a:solidFill>
            <a:effectLst/>
          </a:endParaRPr>
        </a:p>
      </xdr:txBody>
    </xdr:sp>
    <xdr:clientData/>
  </xdr:twoCellAnchor>
  <xdr:twoCellAnchor editAs="absolute">
    <xdr:from>
      <xdr:col>0</xdr:col>
      <xdr:colOff>125803</xdr:colOff>
      <xdr:row>12</xdr:row>
      <xdr:rowOff>80817</xdr:rowOff>
    </xdr:from>
    <xdr:to>
      <xdr:col>2</xdr:col>
      <xdr:colOff>569240</xdr:colOff>
      <xdr:row>13</xdr:row>
      <xdr:rowOff>109879</xdr:rowOff>
    </xdr:to>
    <xdr:sp macro="" textlink="">
      <xdr:nvSpPr>
        <xdr:cNvPr id="7" name="Rectángulo redondeado 6">
          <a:hlinkClick xmlns:r="http://schemas.openxmlformats.org/officeDocument/2006/relationships" r:id="rId4"/>
        </xdr:cNvPr>
        <xdr:cNvSpPr>
          <a:spLocks noChangeAspect="1"/>
        </xdr:cNvSpPr>
      </xdr:nvSpPr>
      <xdr:spPr>
        <a:xfrm>
          <a:off x="125803" y="2452542"/>
          <a:ext cx="2443687" cy="219562"/>
        </a:xfrm>
        <a:prstGeom prst="roundRect">
          <a:avLst>
            <a:gd name="adj" fmla="val 16848"/>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es-CO" sz="1100" b="0">
              <a:solidFill>
                <a:schemeClr val="bg2">
                  <a:lumMod val="85000"/>
                </a:schemeClr>
              </a:solidFill>
              <a:effectLst/>
            </a:rPr>
            <a:t>200 - Desempeño económico</a:t>
          </a:r>
        </a:p>
      </xdr:txBody>
    </xdr:sp>
    <xdr:clientData/>
  </xdr:twoCellAnchor>
  <xdr:twoCellAnchor editAs="absolute">
    <xdr:from>
      <xdr:col>0</xdr:col>
      <xdr:colOff>125803</xdr:colOff>
      <xdr:row>14</xdr:row>
      <xdr:rowOff>6307</xdr:rowOff>
    </xdr:from>
    <xdr:to>
      <xdr:col>2</xdr:col>
      <xdr:colOff>569240</xdr:colOff>
      <xdr:row>15</xdr:row>
      <xdr:rowOff>8859</xdr:rowOff>
    </xdr:to>
    <xdr:sp macro="" textlink="">
      <xdr:nvSpPr>
        <xdr:cNvPr id="8" name="Rectángulo redondeado 7">
          <a:hlinkClick xmlns:r="http://schemas.openxmlformats.org/officeDocument/2006/relationships" r:id="rId5"/>
        </xdr:cNvPr>
        <xdr:cNvSpPr>
          <a:spLocks noChangeAspect="1"/>
        </xdr:cNvSpPr>
      </xdr:nvSpPr>
      <xdr:spPr>
        <a:xfrm>
          <a:off x="125803" y="2768557"/>
          <a:ext cx="2443687" cy="221627"/>
        </a:xfrm>
        <a:prstGeom prst="roundRect">
          <a:avLst>
            <a:gd name="adj" fmla="val 21724"/>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es-CO" sz="1100" b="0">
              <a:solidFill>
                <a:schemeClr val="bg2">
                  <a:lumMod val="85000"/>
                </a:schemeClr>
              </a:solidFill>
              <a:effectLst/>
            </a:rPr>
            <a:t>300 - Desempeño ambiental</a:t>
          </a:r>
        </a:p>
      </xdr:txBody>
    </xdr:sp>
    <xdr:clientData/>
  </xdr:twoCellAnchor>
  <xdr:twoCellAnchor editAs="absolute">
    <xdr:from>
      <xdr:col>0</xdr:col>
      <xdr:colOff>125803</xdr:colOff>
      <xdr:row>15</xdr:row>
      <xdr:rowOff>105312</xdr:rowOff>
    </xdr:from>
    <xdr:to>
      <xdr:col>2</xdr:col>
      <xdr:colOff>569240</xdr:colOff>
      <xdr:row>16</xdr:row>
      <xdr:rowOff>127287</xdr:rowOff>
    </xdr:to>
    <xdr:sp macro="" textlink="">
      <xdr:nvSpPr>
        <xdr:cNvPr id="9" name="Rectángulo redondeado 8">
          <a:hlinkClick xmlns:r="http://schemas.openxmlformats.org/officeDocument/2006/relationships" r:id="rId6"/>
        </xdr:cNvPr>
        <xdr:cNvSpPr>
          <a:spLocks noChangeAspect="1"/>
        </xdr:cNvSpPr>
      </xdr:nvSpPr>
      <xdr:spPr>
        <a:xfrm>
          <a:off x="125803" y="3086637"/>
          <a:ext cx="2443687" cy="222000"/>
        </a:xfrm>
        <a:prstGeom prst="roundRect">
          <a:avLst>
            <a:gd name="adj" fmla="val 16849"/>
          </a:avLst>
        </a:prstGeom>
        <a:solidFill>
          <a:srgbClr val="25A9E0"/>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es-CO" sz="1100" b="1">
              <a:solidFill>
                <a:schemeClr val="bg1"/>
              </a:solidFill>
              <a:effectLst/>
            </a:rPr>
            <a:t>400 - Desempeño social</a:t>
          </a:r>
        </a:p>
      </xdr:txBody>
    </xdr:sp>
    <xdr:clientData/>
  </xdr:twoCellAnchor>
  <xdr:twoCellAnchor editAs="absolute">
    <xdr:from>
      <xdr:col>2</xdr:col>
      <xdr:colOff>375109</xdr:colOff>
      <xdr:row>0</xdr:row>
      <xdr:rowOff>9524</xdr:rowOff>
    </xdr:from>
    <xdr:to>
      <xdr:col>3</xdr:col>
      <xdr:colOff>784</xdr:colOff>
      <xdr:row>191</xdr:row>
      <xdr:rowOff>1278674</xdr:rowOff>
    </xdr:to>
    <xdr:sp macro="" textlink="">
      <xdr:nvSpPr>
        <xdr:cNvPr id="10" name="Rectángulo 9"/>
        <xdr:cNvSpPr>
          <a:spLocks/>
        </xdr:cNvSpPr>
      </xdr:nvSpPr>
      <xdr:spPr>
        <a:xfrm>
          <a:off x="2375359" y="9524"/>
          <a:ext cx="244800" cy="102862800"/>
        </a:xfrm>
        <a:prstGeom prst="rect">
          <a:avLst/>
        </a:prstGeom>
        <a:solidFill>
          <a:srgbClr val="25A9E0"/>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absolute">
    <xdr:from>
      <xdr:col>0</xdr:col>
      <xdr:colOff>243812</xdr:colOff>
      <xdr:row>0</xdr:row>
      <xdr:rowOff>107831</xdr:rowOff>
    </xdr:from>
    <xdr:to>
      <xdr:col>2</xdr:col>
      <xdr:colOff>187562</xdr:colOff>
      <xdr:row>5</xdr:row>
      <xdr:rowOff>53831</xdr:rowOff>
    </xdr:to>
    <xdr:pic>
      <xdr:nvPicPr>
        <xdr:cNvPr id="11" name="Imagen 10"/>
        <xdr:cNvPicPr>
          <a:picLocks/>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8632" r="8683"/>
        <a:stretch/>
      </xdr:blipFill>
      <xdr:spPr>
        <a:xfrm>
          <a:off x="243812" y="107831"/>
          <a:ext cx="1944000" cy="860400"/>
        </a:xfrm>
        <a:prstGeom prst="rect">
          <a:avLst/>
        </a:prstGeom>
      </xdr:spPr>
    </xdr:pic>
    <xdr:clientData/>
  </xdr:twoCellAnchor>
  <xdr:twoCellAnchor editAs="absolute">
    <xdr:from>
      <xdr:col>5</xdr:col>
      <xdr:colOff>71984</xdr:colOff>
      <xdr:row>7</xdr:row>
      <xdr:rowOff>36935</xdr:rowOff>
    </xdr:from>
    <xdr:to>
      <xdr:col>8</xdr:col>
      <xdr:colOff>328109</xdr:colOff>
      <xdr:row>13</xdr:row>
      <xdr:rowOff>154452</xdr:rowOff>
    </xdr:to>
    <mc:AlternateContent xmlns:mc="http://schemas.openxmlformats.org/markup-compatibility/2006">
      <mc:Choice xmlns:a14="http://schemas.microsoft.com/office/drawing/2010/main" Requires="a14">
        <xdr:graphicFrame macro="">
          <xdr:nvGraphicFramePr>
            <xdr:cNvPr id="12" name="Temática 2"/>
            <xdr:cNvGraphicFramePr>
              <a:graphicFrameLocks/>
            </xdr:cNvGraphicFramePr>
          </xdr:nvGraphicFramePr>
          <xdr:xfrm>
            <a:off x="0" y="0"/>
            <a:ext cx="0" cy="0"/>
          </xdr:xfrm>
          <a:graphic>
            <a:graphicData uri="http://schemas.microsoft.com/office/drawing/2010/slicer">
              <sle:slicer xmlns:sle="http://schemas.microsoft.com/office/drawing/2010/slicer" name="Temática 2"/>
            </a:graphicData>
          </a:graphic>
        </xdr:graphicFrame>
      </mc:Choice>
      <mc:Fallback>
        <xdr:sp macro="" textlink="">
          <xdr:nvSpPr>
            <xdr:cNvPr id="0" name=""/>
            <xdr:cNvSpPr>
              <a:spLocks noTextEdit="1"/>
            </xdr:cNvSpPr>
          </xdr:nvSpPr>
          <xdr:spPr>
            <a:xfrm>
              <a:off x="9882734" y="1256135"/>
              <a:ext cx="2761200" cy="1203367"/>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fLocksWithSheet="0"/>
  </xdr:twoCellAnchor>
  <xdr:twoCellAnchor editAs="absolute">
    <xdr:from>
      <xdr:col>5</xdr:col>
      <xdr:colOff>71984</xdr:colOff>
      <xdr:row>0</xdr:row>
      <xdr:rowOff>59779</xdr:rowOff>
    </xdr:from>
    <xdr:to>
      <xdr:col>8</xdr:col>
      <xdr:colOff>328109</xdr:colOff>
      <xdr:row>6</xdr:row>
      <xdr:rowOff>187804</xdr:rowOff>
    </xdr:to>
    <mc:AlternateContent xmlns:mc="http://schemas.openxmlformats.org/markup-compatibility/2006">
      <mc:Choice xmlns:a14="http://schemas.microsoft.com/office/drawing/2010/main" Requires="a14">
        <xdr:graphicFrame macro="">
          <xdr:nvGraphicFramePr>
            <xdr:cNvPr id="13" name="Empresa 2"/>
            <xdr:cNvGraphicFramePr>
              <a:graphicFrameLocks/>
            </xdr:cNvGraphicFramePr>
          </xdr:nvGraphicFramePr>
          <xdr:xfrm>
            <a:off x="0" y="0"/>
            <a:ext cx="0" cy="0"/>
          </xdr:xfrm>
          <a:graphic>
            <a:graphicData uri="http://schemas.microsoft.com/office/drawing/2010/slicer">
              <sle:slicer xmlns:sle="http://schemas.microsoft.com/office/drawing/2010/slicer" name="Empresa 2"/>
            </a:graphicData>
          </a:graphic>
        </xdr:graphicFrame>
      </mc:Choice>
      <mc:Fallback>
        <xdr:sp macro="" textlink="">
          <xdr:nvSpPr>
            <xdr:cNvPr id="0" name=""/>
            <xdr:cNvSpPr>
              <a:spLocks noTextEdit="1"/>
            </xdr:cNvSpPr>
          </xdr:nvSpPr>
          <xdr:spPr>
            <a:xfrm>
              <a:off x="9882734" y="59779"/>
              <a:ext cx="2761200" cy="115672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fLocksWithSheet="0"/>
  </xdr:twoCellAnchor>
  <xdr:twoCellAnchor editAs="absolute">
    <xdr:from>
      <xdr:col>5</xdr:col>
      <xdr:colOff>71984</xdr:colOff>
      <xdr:row>14</xdr:row>
      <xdr:rowOff>30597</xdr:rowOff>
    </xdr:from>
    <xdr:to>
      <xdr:col>8</xdr:col>
      <xdr:colOff>328109</xdr:colOff>
      <xdr:row>20</xdr:row>
      <xdr:rowOff>109989</xdr:rowOff>
    </xdr:to>
    <mc:AlternateContent xmlns:mc="http://schemas.openxmlformats.org/markup-compatibility/2006">
      <mc:Choice xmlns:a14="http://schemas.microsoft.com/office/drawing/2010/main" Requires="a14">
        <xdr:graphicFrame macro="">
          <xdr:nvGraphicFramePr>
            <xdr:cNvPr id="14" name="Indicador 2"/>
            <xdr:cNvGraphicFramePr>
              <a:graphicFrameLocks/>
            </xdr:cNvGraphicFramePr>
          </xdr:nvGraphicFramePr>
          <xdr:xfrm>
            <a:off x="0" y="0"/>
            <a:ext cx="0" cy="0"/>
          </xdr:xfrm>
          <a:graphic>
            <a:graphicData uri="http://schemas.microsoft.com/office/drawing/2010/slicer">
              <sle:slicer xmlns:sle="http://schemas.microsoft.com/office/drawing/2010/slicer" name="Indicador 2"/>
            </a:graphicData>
          </a:graphic>
        </xdr:graphicFrame>
      </mc:Choice>
      <mc:Fallback>
        <xdr:sp macro="" textlink="">
          <xdr:nvSpPr>
            <xdr:cNvPr id="0" name=""/>
            <xdr:cNvSpPr>
              <a:spLocks noTextEdit="1"/>
            </xdr:cNvSpPr>
          </xdr:nvSpPr>
          <xdr:spPr>
            <a:xfrm>
              <a:off x="9882734" y="2516622"/>
              <a:ext cx="2761200" cy="1165242"/>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fLocksWithSheet="0"/>
  </xdr:twoCellAnchor>
  <xdr:twoCellAnchor editAs="absolute">
    <xdr:from>
      <xdr:col>1</xdr:col>
      <xdr:colOff>60388</xdr:colOff>
      <xdr:row>19</xdr:row>
      <xdr:rowOff>106218</xdr:rowOff>
    </xdr:from>
    <xdr:to>
      <xdr:col>1</xdr:col>
      <xdr:colOff>633325</xdr:colOff>
      <xdr:row>22</xdr:row>
      <xdr:rowOff>40620</xdr:rowOff>
    </xdr:to>
    <xdr:pic>
      <xdr:nvPicPr>
        <xdr:cNvPr id="15" name="Imagen 14">
          <a:hlinkClick xmlns:r="http://schemas.openxmlformats.org/officeDocument/2006/relationships" r:id="rId8"/>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98588" y="3897168"/>
          <a:ext cx="572937" cy="524952"/>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Oscar Yessif Vesga Jimenez" refreshedDate="45847.550747569447" createdVersion="5" refreshedVersion="5" minRefreshableVersion="3" recordCount="744">
  <cacheSource type="worksheet">
    <worksheetSource ref="A1:N745" sheet="Condensado"/>
  </cacheSource>
  <cacheFields count="14">
    <cacheField name="Empresa" numFmtId="0">
      <sharedItems count="10">
        <s v="Agroplásticos"/>
        <s v="Altalene"/>
        <s v="Interplast"/>
        <s v="Novalene"/>
        <s v="Plastilene"/>
        <s v="Reciclene"/>
        <s v="Technofilms"/>
        <s v="Plastilene Inc."/>
        <s v="Corporativo"/>
        <s v="Plastilene Inc" u="1"/>
      </sharedItems>
    </cacheField>
    <cacheField name="Capítulo" numFmtId="0">
      <sharedItems count="5">
        <s v="Desempeño Económico"/>
        <s v="Contenidos generales"/>
        <s v="Desempeño Social"/>
        <s v="Desempeño Ambiental"/>
        <s v="Desempeño Economico" u="1"/>
      </sharedItems>
    </cacheField>
    <cacheField name="#" numFmtId="0">
      <sharedItems/>
    </cacheField>
    <cacheField name="Orden 1" numFmtId="0">
      <sharedItems containsMixedTypes="1" containsNumber="1" containsInteger="1" minValue="2" maxValue="419"/>
    </cacheField>
    <cacheField name="Orden 2" numFmtId="0">
      <sharedItems containsMixedTypes="1" containsNumber="1" containsInteger="1" minValue="1" maxValue="30"/>
    </cacheField>
    <cacheField name="Temática" numFmtId="0">
      <sharedItems count="39">
        <s v="201. Desempeño económico"/>
        <s v="202. Presencia en el mercado"/>
        <s v="204. Prácticas de adquisición"/>
        <s v="3. Gobernanza"/>
        <s v="2. Actividades y trabajadores"/>
        <s v="401. Empleo"/>
        <s v="403. Salud y Seguridad en el trabajo"/>
        <s v="404. Formación y enseñanza"/>
        <s v="405. Diversidad e igualdad de oportunidades"/>
        <s v="406. Discriminación"/>
        <s v="410. Prácticas en materia de seguridad"/>
        <s v="412. Evaluación de derechos humanos"/>
        <s v="413. Comunidades locales"/>
        <s v="416. Salud y seguridad de los clientes"/>
        <s v="417. Marketing y etiquetado"/>
        <s v="418. Privacidad del cliente"/>
        <s v="419. Cumplimiento socioeconómico"/>
        <s v="301. Materiales"/>
        <s v="1. La organización y sus prácticas de presentación de informes"/>
        <s v="203. Impactos económicos indirectos"/>
        <s v="205. Anticorrupción"/>
        <s v="206: Competencia desleal"/>
        <s v="207: Enfoque de impuestos"/>
        <s v="402. Relaciones trabajador empresa"/>
        <s v="407. Libertad de asociación y negociación colectiva"/>
        <s v="408. Trabajo infantil"/>
        <s v="409. Trabajo forzoso u obligatorio"/>
        <s v="411. Derechos de los pueblos indígenas"/>
        <s v="414. Evaluación social de los proveedores"/>
        <s v="415. Política pública"/>
        <s v="4. Estrategia, políticas y prácticas"/>
        <s v="5. Participación de los grupos de interés"/>
        <s v="302. Energía"/>
        <s v="303. Agua"/>
        <s v="304. Biodiversidad"/>
        <s v="305. Emisiones"/>
        <s v="306. Efluentes y Residuos"/>
        <s v="307. Cumplimiento Ambiental"/>
        <s v="308. Evaluación Ambiental de Proveedores"/>
      </sharedItems>
    </cacheField>
    <cacheField name="Indicador" numFmtId="0">
      <sharedItems count="115">
        <s v="201-3 Obligaciones del plan de beneficios definidos y otros planes de jubilación"/>
        <s v="202-1 Ratio del salario de categoría inicial estándar por sexo frente al salario mínimo local"/>
        <s v="202-2 Proporción de altos ejecutivos contratados de la comunidad local"/>
        <s v="204-1 Proporción de gasto en proveedores locales"/>
        <s v="2-21 Ratio de compensación total anual"/>
        <s v="2-7 Empleados"/>
        <s v="2-8 Trabajadores que no son empleados"/>
        <s v="401-1 Nuevas contrataciones de empleados y rotación de personal"/>
        <s v="401-3 Permiso parental"/>
        <s v="403-1 Sistema de gestión de saludad y seguridad en el trabajo"/>
        <s v="403-10 Trabajadores con alta incidencia o alto riesgo de enfermedades relacionadas con su actividad"/>
        <s v="403-2 Identificación y evaluación de riesgos e investigación de incidentes"/>
        <s v="403-3 Servicios de salud y seguridad en el trabajo"/>
        <s v="403-4 Representación de los trabajadores en comités formales trabajador-empresa de salud y seguridad"/>
        <s v="403-5 Formación de trabajadores en salud y seguridad en el trabajo"/>
        <s v="403-6 Promover la salud de los trabajadores"/>
        <s v="403-8 Trabajadores cubiertos por un sistema de gestión de salud y seguridad en el trabajo"/>
        <s v="404-1 Medida de horas de formación al año por empleado"/>
        <s v="404-2 Programas para mejorar las aptitudes de los empleados y programas de ayuda a la transición"/>
        <s v="404-3 Porcentaje de empleados que reciben evaluaciones periódicas del desempeño y desarrollo profesional"/>
        <s v="405-1 Diversidad en órganos de gobierno y empleados"/>
        <s v="405-2 Ratio del salario base y de la remuneración de mujeres frente a hombres"/>
        <s v="406-1 Casos de discriminación y acciones correctivas emprendidas"/>
        <s v="410-1 Personal de seguridad capacitado en políticas o procedimientos de derechos humanos"/>
        <s v="412-2 Formación de empleados en políticas o procedimientos sobre derechos humanos"/>
        <s v="413-1 Operaciones con participación de la comunidad local, evaluaciones del impacto y programas de desarrollo"/>
        <s v="413-2 Operaciones con impactos negativos significativos –reales y potenciales– en las comunidades locales"/>
        <s v="416-1 Evaluación de los impactos en la salud y seguridad de las categorías de productos o servicios"/>
        <s v="416-2 Casos de incumplimiento relativos a los impactos en la salud y seguridad de las categorías de productos y servicios"/>
        <s v="417-1 Requerimientos para la información y el etiquetado de productos y servicios"/>
        <s v="417-2 Casos de incumplimiento relacionados con la información y el etiquetado de productos y servicios"/>
        <s v="417-3 Casos de incumplimiento relacionados con comunicaciones de marketing"/>
        <s v="418-1 Reclamaciones fundamentadas relativas a violaciones de la privacidad del cliente y pérdida de datos del cliente"/>
        <s v="419-1 Incumplimiento de las leyes y normativas en los ámbitos social y económico"/>
        <s v="301-1 Materiales utilizados por peso o volumen"/>
        <s v="301-2 Insumos reciclados"/>
        <s v="2-1 Detalles organizacionales"/>
        <s v="2-6 Actividades, cadena de valor y otras relaciones comerciales"/>
        <s v="301-3 Productos reutilizados y materiales de envasado"/>
        <s v="201-1 Valor económico directo generado y distribuido (POR PAÍS)"/>
        <s v="201-2 Implicaciones financieras y otros riesgos y oportunidades derivados del cambio climático"/>
        <s v="201-4 Asistencia financiera recibida del gobierno"/>
        <s v="203-1 Inversiones en infraestructuras y servicios apoyados"/>
        <s v="203-2 Impactos económicos indirectos significativos"/>
        <s v="205-1 Operaciones evaluadas para riesgos relacionados con la corrupción"/>
        <s v="205-2 Comunicación y formación sobre políticas y procedimientos anticorrupción"/>
        <s v="205-3 Casos de corrupción confirmados y medidas tomadas"/>
        <s v="206-1 Acciones jurídicas relacionadas con la competencia desleal y las prácticas monopólicas y contra la libre competencia"/>
        <s v="207-1 Descripción del enfoque de impuestos"/>
        <s v="401-2 Beneficios para los empleados a tiempo completo que no se dan a los empleados a tiempo parcial o temporales"/>
        <s v="402-1 Plazos de aviso mínimos sobre cambios operacionales"/>
        <s v="403-7 Prevención y mitigación de los impactos de salud y seguridad en el trabajo directamente vinculados por las relaciones comerciales"/>
        <s v="407-1 Operaciones y proveedores cuyo derecho a la libertad de asociación y negociación colectiva podría estar en riesgo"/>
        <s v="408-1 Operaciones y proveedores con riesgo significativo de casos de trabajo infantil"/>
        <s v="409-1 Operaciones y proveedores con riesgo significativo de casos de trabajo forzoso u obligatorio"/>
        <s v="411-1 Casos de violaciones de los derechos de los pueblos indígenas"/>
        <s v="412-1 Operaciones sometidas a revisiones o evaluaciones de impacto sobre los derechos humanos"/>
        <s v="412-3 Acuerdos y contratos de inversión significativos con cláusulas sobre derechos humanos o sometidos a evaluación de derechos humanos"/>
        <s v="414-1 Nuevos proveedores que han pasado filtros de selección de acuerdo con los criterios sociales"/>
        <s v="414-2 Impactos sociales negativos en la cadena de suministro y medidas tomadas"/>
        <s v="415-1 Contribuciones a partidos y/o representantes políticos"/>
        <s v="2-13 Delegación de la responsabilidad de gestión de los impactos"/>
        <s v="2-14 Función del máximo órgano de gobierno en la presentación de informes de sostenibilidad"/>
        <s v="2-15 Conflictos de interés"/>
        <s v="2-16 Comunicación de inquietudes críticas"/>
        <s v="2-17 Conocimientos colectivos del máximo órgano de gobierno"/>
        <s v="2-18 Evaluación del desempeño del máximo órgano de gobierno"/>
        <s v="2-19 Políticas de remuneración"/>
        <s v="2-20 Proceso para determinar la remuneración"/>
        <s v="2-22 Declaración sobre la estrategia de desarrollo sostenible"/>
        <s v="2-23 Compromisos y políticas"/>
        <s v="2-24 Incorporación de los compromisos y políticas"/>
        <s v="2-25 Procesos para remediar los impactos negativos"/>
        <s v="2-26 Mecanismos para solicitar asesoramiento y plantear inquietudes"/>
        <s v="2-27 Cumplimiento de la legislación y las_x000a_normativas"/>
        <s v="2-28 Afiliación a asociaciones"/>
        <s v="2-29 Enfoque para la participación de los grupos de interés"/>
        <s v="2-30 Convenios de negociación colectiva"/>
        <s v="2-10 Designación y selección del máximo órgano de gobierno"/>
        <s v="2-11 Presidente del máximo órgano de gobierno"/>
        <s v="2-12 Función del máximo órgano de gobierno en la supervisión de la gestión de los impactos"/>
        <s v="2-2 Entidades incluidas en los estados financieros consolidados"/>
        <s v="2-3 Periodo objeto del informe, frecuencia y punto de contacto"/>
        <s v="2-4 Actualización de la información"/>
        <s v="2-5 Verificación externa"/>
        <s v="2-9 Estructura de gobernanza y composición"/>
        <s v="302-1 Consumo energético dentro de la organización"/>
        <s v="302-2 Consumo energético fuera de la organización"/>
        <s v="302-3 Intensidad energética"/>
        <s v="302-4 Reducción del consumo energético"/>
        <s v="302-5 Reducción de los requerimientos energéticos de productos y servicios"/>
        <s v="303-1 Interacción con el agua como recurso compartido"/>
        <s v="303-2 Gestión de los impactos relacionados con los vertidos de agua"/>
        <s v="303-3 Captación total de agua "/>
        <s v="303-4 Vertidos de agua"/>
        <s v="303-5 Consumo de agua "/>
        <s v="304-1 Centros de operaciones en propiedad, arrendados o gestionados ubicados dentro de o junto a áreas protegidas o zonas de gran valor para la biodiversidad fuera de áreas protegidas"/>
        <s v="304-2 Impactos significativos de las actividades, los productos y los servicios en la biodiversidad"/>
        <s v="304-3 Hábitats protegidos o restaurados"/>
        <s v="304-4 Especies que aparecen en la Lista Roja de la UICN y en listados nacionales de conservación cuyos hábitats se encuentren en áreas afectadas por las operaciones"/>
        <s v="305-1 Emisiones directas de GEI (alcance 1)"/>
        <s v="305-2 Emisiones indirectas de GEI al generar energía (alcance 2)"/>
        <s v="305-3 Otras emisiones indirectas de GEI (alcance 3)"/>
        <s v="305-4 Intensidad de las emisiones de GEI"/>
        <s v="305-5 Reducción de las emisiones de GEI"/>
        <s v="305-6 Emisiones de sustancias que agotan la capa de ozono (SAO)"/>
        <s v="305-7 Óxidos de nitrógeno (NOX), óxidos de azufre (SOX) y otras emisiones significativas al aire"/>
        <s v="306-1 Vertido de aguas en función de su calidad y destino"/>
        <s v="306-2 Residuos por tipo y método de eliminación"/>
        <s v="306-3 Derrames significativos"/>
        <s v="306-4 Transporte de residuos peligrosos"/>
        <s v="306-5 Cuerpos de agua afectados por vertidos de agua y/o escorrentías"/>
        <s v="307-1 Incumplimiento de la legislación y normativa ambiental"/>
        <s v="308-1 Nuevos proveedores que han pasado filtros de evaluación y selección de acuerdo con los criterios ambientales"/>
        <s v="308-2 Impactos ambientales negativos en la cadena de suministro y medidas tomadas"/>
      </sharedItems>
    </cacheField>
    <cacheField name="Empresa2" numFmtId="0">
      <sharedItems count="9">
        <s v="2. Agroplásticos"/>
        <s v="3. Altalene"/>
        <s v="4. Interplast"/>
        <s v="5. Novalene"/>
        <s v="6. Plastilene"/>
        <s v="7. Reciclene"/>
        <s v="8. Technofilms"/>
        <s v="9. Plastilene Inc."/>
        <s v="1. Corporativo"/>
      </sharedItems>
    </cacheField>
    <cacheField name="Responsable" numFmtId="0">
      <sharedItems containsBlank="1"/>
    </cacheField>
    <cacheField name="Categorías" numFmtId="0">
      <sharedItems count="60">
        <s v="El % de salario que se aporta a pensión"/>
        <s v="Mujeres"/>
        <s v="Hombres"/>
        <s v="_"/>
        <s v="Importación"/>
        <s v="Local"/>
        <s v="Directos"/>
        <s v="Temporales"/>
        <s v="Ingresos"/>
        <s v="Rotación"/>
        <s v="Trabajadores directos"/>
        <s v="Trabajadores temporales"/>
        <s v="Porcentaje de cubiertos por el IESS"/>
        <s v="GERENTE Hombre "/>
        <s v="GERENTE Mujer"/>
        <s v="DIRECTOR Hombre"/>
        <s v="DIRECTOR  Mujer"/>
        <s v="COORDINADOR Hombre"/>
        <s v="COORDINADOR Mujer"/>
        <s v="ASISTENTE Mujer"/>
        <s v="ASISTENTE Hombre"/>
        <s v="PERSONAL OPERATIVO Hombre"/>
        <s v="PERSONAL OPERATIVO Mujer Mujeres"/>
        <s v="No renovable"/>
        <s v="Renovable"/>
        <s v="Desperdicios generados (2024)"/>
        <s v="Gestionados internamente (2024)"/>
        <s v="Gestionados por el grupo (Reciclene)"/>
        <s v="Gestionados por terceros (2024)"/>
        <s v="Nombre"/>
        <s v="Ciudad"/>
        <s v="País"/>
        <s v="Desperdicios generados(2024)"/>
        <s v="Reciclado PCR usado (2024)"/>
        <s v="Residuos PCR reciclados (2024)"/>
        <s v="Reciclado PI usado (2024)"/>
        <s v="Residuos PI reciclados (2024)"/>
        <s v="VEG"/>
        <s v="VED"/>
        <s v="VER"/>
        <s v="Evaluación social de los proveedores"/>
        <s v="Pl-Soacha"/>
        <s v="Pl-Bogotá"/>
        <s v="Pl-Tocancipá"/>
        <s v="Planta1"/>
        <s v="Planta2"/>
        <s v="Planta1-Planta 2"/>
        <s v="PERSONAL OPERATIVO Mujer"/>
        <s v="Captación total de agua  PL-Soacha"/>
        <s v="Captación total de agua PL-Bogotá"/>
        <s v="Consumo de agua PL-Soacha"/>
        <s v="Consumo de agua PL-Bogotá"/>
        <s v="JEFATURA Hombre"/>
        <s v="JEFATURA Mujer"/>
        <s v="Residuos Peligrosos"/>
        <s v="Residuos No Peligrosos"/>
        <s v="JEFATURA  Mujer"/>
        <s v="PROVEEDORES NACIONALES"/>
        <s v="PROVEEDORES COMERCIO EXTERIOR"/>
        <s v="PERSONAL OPERATIVO Mujer Mujere"/>
      </sharedItems>
    </cacheField>
    <cacheField name="Tipo dato" numFmtId="0">
      <sharedItems/>
    </cacheField>
    <cacheField name="Unds" numFmtId="0">
      <sharedItems/>
    </cacheField>
    <cacheField name="Avances 2024" numFmtId="0">
      <sharedItems containsMixedTypes="1" containsNumber="1" minValue="-7.1858771997576936" maxValue="19665649.850000001" longText="1"/>
    </cacheField>
    <cacheField name="Resultado" numFmtId="0">
      <sharedItems containsMixedTypes="1" containsNumber="1" minValue="-7.1900000000000006E-2" maxValue="207238.7" count="453" longText="1">
        <s v="12,15%"/>
        <n v="1.18"/>
        <n v="1.25"/>
        <s v="100%"/>
        <s v="96,03%"/>
        <s v="3,97%"/>
        <n v="3"/>
        <n v="27"/>
        <n v="0"/>
        <s v="NA"/>
        <n v="2"/>
        <s v="12%"/>
        <n v="1"/>
        <s v="No ha implementado un Sistema gestión de seguridad y salud en el trabajo, pero se dispone de documentación y programas solicitados por el Ministerio del Trabajo de acuerdo al Decreto Ejecutivo 255, Reglamento de Seguridad y Salud en el Trabajo."/>
        <s v="Para todos los empleados:_x000a_i. El número de fallecimientos resultantes de una dolencia o enfermedad laboral:  0 _x000a_ii. El número de casos de dolencias y enfermedades laborales registrables:  2 accidentes registrados   _x000a_Los peligros laborales que presentan un riesgo de dolencia o enfermedad, indicando:_x000a_i. Cómo se determinan dichos peligros._x000a_Matriz de valoración de riesgos _x000a_ii. Cuáles de dichos peligros han provocado o contribuido a provocar dolencias y enfermedades_x000a_ Proyección de partículas, quemadura Grado I   _x000a_iii. Las medidas tomadas o proyectadas para eliminar dichos peligros y minimizar los riesgos_x000a_Mediante la jerarquía de control._x000a_Control de ingeniería: aseguramiento de instalaciones_x000a_Elementos de protección personal._x000a_Capacitación y procedimientos descritos. "/>
        <s v="Se dispone del documento GI-AN 004 Matriz de Riesgos permite identificar peligros y riesgos laborales. _x000a_Para garantizar su gestión, se realizan inspecciones periódicas, y un convenio con una empresa externa asegura la presencia de un encargado de salud certificado por el MSP. _x000a_Los empleados pueden reportar condiciones inseguras al responsable de seguridad y tienen derecho a interrumpir actividades si perciben un peligro inminente para su seguridad o la de otros. _x000a_Los accidentes laborales se documentan en el GI-AN 046 Formato de Investigación del IESS, promoviendo la prevención y el control efectivo de riesgos en el entorno laboral._x000a_"/>
        <s v="Agroplásticos prioriza la salud y seguridad de sus trabajadores, cumpliendo con normativas de prevención de riesgos, accidentes y enfermedades laborales, y mejorando continuamente las condiciones laborales. _x000a_La empresa asigna recursos necesarios e involucra a todo su equipo en: _x000a_-Programas de seguridad y salud_x000a_-Auditorías internas_x000a_-Evaluaciones de riesgos psicosociales y ergonómicos_x000a_-Identificación de riesgos, investigaciones de accidentes, planes de emergencia_x000a_-Inspecciones por parte de los Bomberos, _x000a_-Programas de vida saludable._x000a_-Vigilancia médica laboral con exámenes médicos y complementarios. _x000a_Este compromiso integral asegura un entorno laboral seguro y saludable para todos sus colaboradores."/>
        <s v="De acuerdo al Decreto Ejecutivo 255, se cuenta con un monitor de Seguridad e Higiene en el trabajo _x000a_Hasta finales del 2024 se dispone de un comité paritario. A partir del 2025 por cambios en el decreto se dispondrá de un delegado de seguridad y salud en el trabajo principal y su suplente, ya que la nómina es menor a 50 empleados._x000a_Entre sus funciones está: _x000a_Cooperar en la implementación de las políticas, programas de SST._x000a_Realizar la inspección general de instalaciones, máquinas y equipos de los centros de trabajo_x000a_Convocar y escuchar a los trabajadores sobre aspectos relaciones a la SST"/>
        <s v="Se cuenta con un documento controlado GH-AN 030 Plan de capacitación en general_x000a_El plan de formación incluye temas_x000a_- Inducción / Reinducción en SST con los siguientes temas: Normas de seguridad, identificación del riesgo, identificación de peligros y riesgos, plan de emergencias y reporte de accidentes de trabajo. _x000a_- Capacitación a la brigada de emergencias _x000a_- Riesgos psicosociales_x000a_-VIH_x000a_-Programa de uso y consumo de drogas_x000a_- Demás capacitaciones, y sensibilizaciones  que sean necesarias conforme lo indique el Ministerio de Trabajo"/>
        <s v="Todos los empleados cuentan con la afiliación al seguro social (IESS) que incluye el programa de riesgos de trabajo._x000a_Anualmente se realiza los exámenes médicos y la correspondiente evaluación según el puesto de trabajo, mediante un médico ocupacional._x000a_Agroplásticos tiene un convenio con una empresa externa, y por medio de esta se ofrece a los trabajadores capacitaciones o charlas sobre distintos temas de salud."/>
        <s v="37,19 media hrs/mes"/>
        <s v="Durante el año 2024 se dio prioridad a la profesionalización de los colaboradores, continuando con el patrocinio en programas de pregrados y posgrados. Sin dejar de lado la capacitación orientada al fortalecimiento de habilidades técnicas en áreas transversales; así como a temas propios de la estrategia y entendimiento del negocio. A través de la Universidad Grupo Plastilene se realizaron webinars. Se fortaleció la formación en Liderazgo a niveles de dirección y coordinación mediante charlas virtuales y presenciales con la Fundación Origen._x000a_No se ha dejado de lado las charlas reglamentarias exigidas por la Ley ecuatoriana, mismas que cada año fortalecen conocimientos en nuestros colaboradores a nivel de cuidado personal, salud, buenas prácticas laborales y respuesta ante emergencias."/>
        <s v="No aplica"/>
        <s v="4%"/>
        <s v="0%"/>
        <s v="3,57%"/>
        <s v="7,14%"/>
        <s v="17,86%"/>
        <s v="45,41%"/>
        <s v="4,17%"/>
        <n v="2.19"/>
        <s v="La sensibilización constante de nuestro Código de Ética a todos nuestros colaboradores ha generado una cultura de respeto, dando como resultado cero casos de discriminación."/>
        <s v="El código de Ética del Grupo Plastilene establece principios sólidos de respeto a los derechos humanos. "/>
        <s v="Las operaciones del Grupo Plastilene no cuentan con participación de las comunidades locales de manera formal ni con evaluaciones de impacto ambiental o social. _x000a_Sin embargo, la responsabilidad extendida de Agroplásticos incluye la participación de gestores (población vulnerable) con quienes se realiza cierre de ciclo del plástico. En la página web se ofrece el espacio para escribir quejas o reclamaciones de la comunidad en caso de que se requiera. "/>
        <s v="Las operaciones del Grupo Plastilene se desarrollan en áreas permitidas para la actividad industrial y no presentan impactos negativos para las comunidades locales."/>
        <s v="Nuestros productos van correctamente etiquetados en sus empaques, con el respectivo número de lote, nombre del cliente, fecha de producción, características del material, así como el nombre del operador y máquina responsable de la producción. A fin de garantizar una adecuada trazabilidad de la calidad del producto comercializado."/>
        <s v="No se presentaron casos."/>
        <n v="0.81430000000000002"/>
        <n v="0.1857"/>
        <n v="0.60719999999999996"/>
        <n v="0.39279999999999998"/>
        <n v="0.92130000000000001"/>
        <n v="7.8700000000000006E-2"/>
        <n v="0.64339999999999997"/>
        <n v="0.35659999999999997"/>
        <n v="0.4224"/>
        <n v="0.5776"/>
        <n v="0.35189999999999999"/>
        <n v="0.64810000000000001"/>
        <n v="0.44869999999999999"/>
        <n v="0.55120000000000002"/>
        <n v="0.74419999999999997"/>
        <n v="0.25580000000000003"/>
        <s v="176.133,62 kg"/>
        <s v="112.977,67 kg"/>
        <s v="0 kg"/>
        <s v="62.268,42 kg"/>
        <s v="960.029 kg"/>
        <s v="541.369 kg"/>
        <s v="16.985 kg"/>
        <s v="398.959 kg"/>
        <s v="AGROPLÁSTICOS CIA LTDA"/>
        <s v="Quito"/>
        <s v="Ecuador."/>
        <s v="Diseñamos, producimos y comercializamos:_x000a_• Películas aditivadas para la agricultura y la piscicultura._x000a_• Mulch para siembra de frutas y hortalizas._x000a_• Plásticos para recubrimiento de reservorios de agua._x000a_• Plásticos para desinfección del suelo._x000a_• Películas sin impresión para empacado de productos del sector alimenticio, consumo masivo y otros recubrimientos industriales._x000a__x000a_Comercializamos los productos a nivel nacional; sierra, costa y Amazonía."/>
        <s v="19,94 kg"/>
        <s v="1.304 kg"/>
        <s v="1.732.933,08 kg"/>
        <s v="12,5%"/>
        <n v="1.04"/>
        <n v="30"/>
        <n v="96"/>
        <n v="22"/>
        <s v="1.729.720,91 kg"/>
        <s v="136,78 kg"/>
        <s v="4.763.024,87 kg"/>
        <s v="11,96%"/>
        <s v="Se ha puesto en marcha por requerimientos legales en Colombia. Resolución 0312 de 2019 estándares mínimos de SGSST para el año 2023 con un porcentaje de cumplimiento del 98%"/>
        <s v="Para todos los empleados:_x000a_i. El número de fallecimientos resultantes de una dolencia o enfermedad laboral:  0 en el periodo 2024 registrados _x000a_ii. El número de casos de dolencias y enfermedades laborales registrables:  20  eventos de accidente registrados   _x000a_iii. Los principales tipos de dolencias y enfermedades laborales.  Heridas y golpes    _x000a__x000a_Los peligros laborales que presentan un riesgo de dolencia o enfermedad, indicando:_x000a_i. Cómo se determinan dichos peligros._x000a_Matriz de valoración de riesgos _x000a_ii. Cuáles de dichos peligros han provocado o contribuido a provocar dolencias y enfermedades_x000a_Mecánico _x000a_iii. Las medidas tomadas o proyectadas para eliminar dichos peligros y minimizar los riesgos_x000a_Mediante la jerarquía de control._x000a_Control de ingeniería, capacitación, elementos de protección personal y procedimientos descritos. "/>
        <s v="Se dispone del documento SG - SST 058 Matriz de identificación de peligros, evaluación y valoración de riesgos,  el cual permite identificar los posibles peligros y/o riesgos en la operación._x000a_Para garantizar la calidad y la gestión de los procesos de identificación de riesgos se cuentan las siguientes actividades: _x000a_1. Auditoría del Sistema de gestión de seguridad y salud en el trabajo. _x000a_2. Personal idóneo en SST y licencia emitida por la secretaría de salud.  _x000a_3. Inspecciones continuas de los puestos de trabajo, equipos y herramientas, para determinar sus condiciones. Y seguimiento de las condiciones a través de reuniones periódicas con los responsables de cada área._x000a_4. Seguimiento y control en el  Comité Paritario de Seguridad y Salud en el Trabajo. _x000a_5. Se ejecuta planes de capacitación para el personal._x000a_6. Reportes de los trabajadores de actos y condiciones inseguras."/>
        <s v="Desde la alta gerencia se asignan recursos humanos, técnicos, financieros y físicos para el funcionamiento de los programas involucrados en el sistema de gestión de seguridad y salud en el trabajo. _x000a_Servicios: _x000a_Auditorias internas y externas _x000a_Evaluaciones de riesgo (psicosocial, ergonómico, químico, mecánico, locativo)_x000a_Investigaciones de accidentes _x000a_Planes de emergencia y brigadas de emergencia capacitadas_x000a_Programas médico laborales de vigilancia en salud "/>
        <s v="En Altalene SAS se constituye y garantiza el funcionamiento de los comités:_x000a__x000a_Comité Paritario de Seguridad y Salud en el trabajo, Resolución 2013/86  el cual esta conformado por dos personas representantes de la empresa y dos representantes de los trabajadores con sus suplentes.  Reglamento de Higiene y Seguridad Industrial y  Actas de comité paritario de seguridad y salud en el trabajo. Reuniones mensuales. Ultima actualización 2023 (vigente hasta diciembre 2025)._x000a__x000a_Comité de convivencia laboral,  Resolución 652/12 el cual esta conformado por dos personas representantes de la empresa y dos representantes de los trabajadores. Manual de Comité de Convivencia. Reuniones trimestrales. Ultima actualización 2024._x000a_ _x000a_Comité Operativo de Emergencias, Decreto 1072/15, plan de prevención, preparación y respuesta ante emergencias Altalene, procedimientos operativos normalizados (PON). "/>
        <s v="Se cuenta con programa de capacitación_x000a_El programa de capacitación incluye temas_x000a_- Inducción / Reinducción en SST con los siguientes temas: Normas de seguridad, recorrido en planta para la identificación de peligros y riesgos en el puesto de trabajo, manipulación de cargas, plan de emergencias, reporte de accidentes de trabajo, responsabilidades del trabajador en el SGSST. _x000a_- Capacitación a la brigada de emergencias._x000a_- Riesgo mecánico y manejo seguro del bisturí._x000a_- Capacitación al COPASST._x000a_- Política para la prevención de consumo de alcohol, sustancias psicoactivas y tabaco._x000a_- Demás capacitaciones, y sensibilizaciones  que sean necesarias conforme a los riesgos materializados. "/>
        <s v="Desde el procedimiento de contratación del personal se establecen las afiliaciones del trabajador contratado: _x000a_Entidad Promotora de Salud , Fondo de Pensiones , Caja de Compensación Familiar y Administradora de Riesgos Laborales._x000a__x000a_La promoción y prevención de la salud y de la enfermedad se han realizado a través de exámenes médicos anuales y jornadas de salud auditiva."/>
        <n v="94"/>
        <n v="50"/>
        <s v="1.026,67 media hrs/mes"/>
        <s v="Durante el año 2024 las acciones de formación para colaboradores estuvieron orientadas al fortalecimiento de habilidades blandas y técnicas. _x000a_Se dio inicio a la Escuela de Liderazgo del Grupo Plastilene, con el apoyo de Origen Red de Liderazgo; se desarrollaron y fortalecieron las competencias de liderazgo, de 153 colaboradores: Plastilene 69 / Reciclene 20 / Altalene 6 / Novalene 2 / Interplast 1 / Technofilms 36 / Agroplásticos 6 /  Plastilene Inc. 13. _x000a_A través de la Universidad Grupo Plastilene se realizaron 13 webinar sobre producto: Preprensa Gama Extendida, Tendencias de Materias Primas Polietileno y Barrera EVOH, Entendimiento de la reglamentación de plásticos en Colombia. Se desarrollaron habilidades tecnológicas de Google en 6 webinar: Gmail, Chat, Espacios, Calendarios, Meet, Drive, Docs, Presentaciones, Sheets y Sites. Continuamos fortaleciendo la capacitación en nuestros sistemas de gestión SQF Safe Quality Food – Programa de Certificación de Inocuidad Alimentaria, BPF Buenas prácticas de fabricación (BPF) y Aptitud sanitaria de envases y materiales destinados a entrar en contacto con alimentos y ISCC Certificación ISCC Plus y Sistemas de productos de economía circular y OEA. _x000a_Por otro lado continuamos con el patrocinio a colaboradores en programas de pregrados y posgrados. Dimos continuidad al programa de bilingüismo dirigido a directivos y personal administrativo. "/>
        <s v="1%"/>
        <s v="2%"/>
        <s v="3%"/>
        <s v="8%"/>
        <s v="79%"/>
        <s v="El código de Ética del Grupo Plastilene establece principios solidos de respeto a los derechos humanos, estos son desplegados de forma periódica a nuestros colaboradores con el objeto que sean aplicados dentro de nuestra organización así como fuera de ella, siendo esta formación un aporte no solo a nuestros colaboradores, sino a la comunidad en su conjunto."/>
        <s v="Las operaciones del Grupo Plastilene no cuentan con participación de las comunidades locales de manera formal ni con evaluaciones de impacto ambiental o social. _x000a_Sin embargo, la operación de Reciclene incluye la participación de recicladores de oficio (población vulnerable) y en la página web se ofrece el espacio para escribir quejas o reclamaciones de la comunidad. "/>
        <s v="Nuestros productos van correctamente etiquetados en sus empaques según las normativas aplicables."/>
        <s v="1.106.331,27 kg"/>
        <s v="3.072.069,1 kg"/>
        <s v="562.242,42 kg"/>
        <s v="209.046,18 kg"/>
        <s v="50.205,1 kg"/>
        <s v="209.396,4 kg"/>
        <s v="4.358.996,91 kg"/>
        <s v="1.913.790 kg"/>
        <s v="2.184.763 kg"/>
        <s v="936.448,22 kg"/>
        <s v="785.246,07 kg"/>
        <s v="85.012,7 kg"/>
        <s v="531.840 kg"/>
        <s v="ALTALENE SAS"/>
        <s v="Bogotá"/>
        <s v="Colombia."/>
        <s v="Diseñamos, producimos y comercializamos:_x000a_• Bolsas para productos de aseo e higiene personal._x000a_• Película para enfardado industrial en general._x000a_• Bolsas de aseo._x000a_• Sacos industriales con y sin barrera. _x000a_• Reempaques para alimentos._x000a_• Bolsas de comercio._x000a_• Bolsas tipo wicket con y sin zipper._x000a_• Bolsas sello lateral y abre fácil con y sin zipper._x000a_• Bolsas para comercio, tipo camiseta y boutique._x000a_• Rollos para empaque automático._x000a_• Rollos tubulares y semitibulares_x000a_• Rollos con sello y precorte_x000a__x000a_Comercializamos los productos en Colombia. "/>
        <s v="221.917 kg"/>
        <s v="$841.374.455"/>
        <s v="$781.390.933"/>
        <s v="$59.983.522"/>
        <s v="No hubo afectaciones financieras asociadas a riesgos u oportunidades derivadas de cambio climático. "/>
        <s v="El Grupo no recibió asistencia financiera del gobierno de forma directa en ninguno de los países. Vía tributaria, en Colombia, se adquirieron algunos descuentos asociados a proyectos de sostenibilidad, certificados por la ANLA. "/>
        <s v="En 2023 no se realizaron inversiones en infraestructura o servicios de apoyo público. "/>
        <s v="En Colombia, el impuesto a los plásticos de un solo uso generó un impacto negativo porque se incrementó el gasto no deducible de impuestos correspondiente a algunos productos de línea fabricados por nuestras empresas en este país "/>
        <s v="En todo el Grupo Plastilene contamos con el PTEE - programa de transparencia y ética empresarial, que aplica a todas las empresas dentro y fuera de Colombia. _x000a_Adicionalmente, en Colombia contamos con matriz de riesgos para el manual de SAGRILAF con la rendición de un informe trimestral de acuerdo a las incidencias identificadas en la creación o actualización de terceros con los cuales se establece algún tipo de relación (grupos de interés)."/>
        <s v="Para el Grupo Plastilene, el propósito de la Política Anticorrupción, es comprometer a sus colaboradores, o quienes trabajan para o a nombre de las Compañías que lo componen, a cumplir con todo lo concerniente a las leyes anti-corrupción aplicables. El Grupo tiene “Tolerancia Cero” con cualquier conducta que pudiese ser considerada soborno o que pueda, en cualquier otra forma, ser considerada corrupta y/o que infrinja los principios éticos, de legalidad, respeto, justicia, equidad, honestidad y responsabilidad, esta es comunicada a toda la organización de forma constante para crear cultura y conciencia sobre la misma. En todas las empresas se realizó al 100 %"/>
        <s v="No se presentaron casos en ninguna de las compañías"/>
        <s v="Contamos con una planeación tributaria de manera general y estratégica del negocio. Contamos con una política de inversiones y un comité evaluador que determina la viabilidad técnica, financiera, tributaria y sostenible. "/>
        <s v="Dimensiones del programa  ¡Un mundo de bienestar!:_x000a__x000a_Dimensión calidad de vida laboral_x000a_- Eje de incentivos extralegales._x000a_- Eje de cuidado y protección_x000a_- Eje de clima y cultura organizacional_x000a_- Eje de formación y desarrollo de carrera_x000a__x000a_Dimensión de vida saludable:_x000a_- Eje de recreación y deportes_x000a_- Eje de salud y bienestar_x000a__x000a_Dimensión calidad de vida familiar y social:_x000a_- Eje Mi techo = Mi hogar_x000a_- Eje + educación + Futuro_x000a_- Eje de apoyo a la economía familiar_x000a_- Eje de integración familiar: Unidos disfrutamos +_x000a__x000a_Dimensión de apoyo a la comunidad:_x000a_- Eje de actividades comunitarias_x000a_- Eje de voluntariado_x000a__x000a_"/>
        <s v="Los peligros de las operaciones han sido evaluados y se mantienen controlados por medio de la matriz de riesgos en cada empresa.  También se analiza el ausentismo para detectar y trabajar en los eventos que generan mayor ausencia por causa medica o laboral."/>
        <s v="5.669,28 media hrs/mes"/>
        <s v="Durante el año 2024 las acciones de formación para colaboradores estuvieron orientadas al fortalecimiento de habilidades blandas y técnicas. _x000a_Se dio inicio a la Escuela de Liderazgo del Grupo Plastilene, con el apoyo de Origen Red de Liderazgo; se desarrollaron y fortalecieron las competencias de liderazgo, de 153 colaboradores: Plastilene 69 / Reciclene 20 / Altalene 6 / Novalene 2 / Interplast 1 / Technofilms 36 / Agroplásticos 6 /  Plastilene Inc. 13. _x000a_A través de la Universidad Grupo Plastilene se realizaron 13 webinar sobre producto: Preprensa Gama Extendida, Tendencias de Materias Primas Polietileno y Barrera EVOH, Entendimiento de la reglamentación de plásticos en Colombia. Se desarrollaron habilidades tecnológicas de Google en 6 webinar: Gmail, Chat, Espacios, Calendarios, Meet, Drive, Docs, Presentaciones, Sheets y Sites. Continuamos fortaleciendo la capacitación en nuestros sistemas de gestión SQF Safe Quality Food – Programa de Certificación de Inocuidad Alimentaria, BPF Buenas prácticas de fabricación (BPF) y Aptitud sanitaria de envases y materiales destinados a entrar en contacto con alimentos y ISCC Certificación ISCC Plus y Sistemas de productos de economía circular y OEA. _x000a_Continuamos con el patrocinio a colaboradores en programas de pregrados y posgrados. Continuamos el programa de bilingüismo para directivos y personal administrativo. _x000a_"/>
        <s v="En el Grupo Plastilene no existe discriminación en la contratación, si bien el porcentaje de personal operativo masculino supera al femenino, esto obedece a la naturaleza del trabajo del mismo, sin embargo , dentro de los puestos de administración y mandos medios, en algunas regiones, el personal femenino supera al de los hombres, lo que demuestra la inclusión equitativa de ambos géneros en nuestras compañías."/>
        <s v="Dentro del Grupo Plastilene las mujeres desempeñan principalmente roles de administración, mandos medios y directivos, por lo que la asignación salarial promedio es 50% mayor al de los hombres, toda vez que estos ocupan en su mayoría puestos operativos a diferencia de las mujeres."/>
        <s v="En el proceso de selección de proveedores, el Grupo Plastilene comparte con estos el documento Resumen de Gobierno Corporativo, en el que se relaciona: Política de Sostenibilidad, Código de Ética, Política Anti Corrupción, y Política Contra el Trabajo Infantil. Adicionalmente, valida el cumplimiento del proveedor mediante la información entregada en el formato SOA-An-Corp-0010-5 VERIFICACIÓN DE PROVEEDORES, parametrizado bajo criterios excluyentes, por lo que el incumplimiento en alguno de estos parámetros descartará su creación como proveedor del Grupo Plastilene."/>
        <s v="No se ha registrado ningún caso"/>
        <n v="124"/>
        <s v="El Código de Ética del grupo Plastilene, tiene como principal objetivo fomentar la conducta ética de sus colaboradores, adicionalmente,  la formación sobre valores relacionados al respeto de la dignidad de los seres humanos, por lo que promueve  bases solidas encaminadas en la protección de los derecho humanos."/>
        <s v="El Grupo Plastilene no hizo ni recibió en 2023 contribuciones de partidos o representantes políticos. "/>
        <s v="3.075,39 kg"/>
        <s v="2.706.537,82 kg"/>
        <s v="374.462,03 kg"/>
        <s v="1.928.020,59 kg"/>
        <s v="1.168 kg"/>
        <s v="El máximo órgano de gobierno delega la gestión en los Líderes de gestión de la estrategia de sostenibilidad, en los gerentes de empresa y vice presidentes corporativos, según aplique el tema.  Los Gerentes de Negocio y los vicepresidentes corporativos, se reúnen de manera mensual entregando un informe de gestión a la presidencia quien reporta a la Junta Directiva. "/>
        <s v="El máximo órgano de gobierno delega en la Presidencia del Grupo y en la Vicepresidencia de Sostenibilidad la revisión y aprobación de la información presentada. La Dirección Corporativa de Sostenibilidad ejecuta el proceso de consolidación y revisión mientras que la Vicepresidencia de Sostenibilidad realiza la verificación. "/>
        <s v="Si en algún momento se genera conflicto de interés durante una junta o asamblea, la persona involucrada se retira de este espacio para dar continuidad y no afectar las decisiones. "/>
        <s v="En las juntas directivas, donde participa el Presidente, se tratan los temas críticos de manera prioritaria. _x000a_En 2023 las principales situaciones críticas estuvieron relacionadas con: _x000a_• Financiación de Proyectos de Inversión._x000a_• Crisis Laboral en regiones como Estados Unidos._x000a_• Manejo de reclamos comerciales críticos._x000a_• Revisión de conflictos de propiedad intelectual y know how con externos._x000a_• Políticos y sociales que afecten el buen funcionamiento de las empresas._x000a_• Impuestos al plástico y sus implicaciones._x000a_• Competencia desleal - dumping comercial."/>
        <s v="La Asamblea de Accionistas puede acceder a los contenidos generados en la Universidad Plastilene. En ocasiones se llevan expertos en temas de desarrollo sostenible para que informen y documenten a la Asamblea. "/>
        <s v="Al máximo órgano de gobierno no se le aplican evaluaciones de desempeño. "/>
        <s v="En el Grupo Plastilene la compensación de la Alta Gerencia, al igual que la del resto de colaboradores, se sustenta en tres variables: Composición fija, conforme la complejidad y responsabilidad del cargo. Estos en el marco de principios de equidad interna y competitividad externa  y composición variable, asociada a los resultados de la Compañía._x000a__x000a_Beneficios: _x000a_Estos son orientados a satisfacer necesidades complementarias del colaborador y su familia. En el Grupo Plastilene nos esforzamos por garantizar que las condiciones laborales incentiven a nuestros empleados; motivandolos a entregar su máximo compromiso y potencial; eje fundamental para el desarrollo de nuestra estrategia. "/>
        <s v="La política de Compensación en el Grupo Plastilene, se rige por unos principios rectores, que determinan la manera en que remuneramos:                                                                                                                                 _x000a__x000a_• Retribuimos conforme al nivel de responsabilidad y complejidad del cargo (equidad interna). _x000a_• Retribuimos teniendo en cuenta el mercado de referencia (competitividad externa). _x000a_• Retribuimos de acuerdo a los resultados del negocio_x000a_• Nos sujetamos y cumplimos a cabalidad la legislación de los países donde operamos. _x000a_• Respetamos lo acordado en las Convenciones Colectivas de Trabajo, pactos colectivos o cualquier otro arreglo colectivo existente."/>
        <s v="La Estrategia de Innovación Sostenible es corporativa. Está materializada a través de 9 líneas de gestión y le apunta a 4 compromisos sostenibles: _x000a_• Economía circular: Facilitar la economía circular de los plásticos, el logro de los compromisos sostenibles de nuestros clientes, y el cumplimiento de la legislación en torno a nuestros materiales._x000a_• Portafolio sostenible: Desarrollar y ofrecer al mercado un portafolio sostenible competitivo de productos sostenibles, bajo principios de ecodiseño, que permita a los clientes cumplir con sus metas corporativas de sostenibilidad._x000a_• Ambiental: ser empresas carbono neutro y contribuir con la regeneración de los ecosistemas_x000a_• Social: Ser compañías socialmente responsables, brindando bienestar a los colaboradores y apoyando a comunidades vulnerables de influencia."/>
        <s v="Trabajamos en un ambiente de respeto con principios éticos impecables._x000a_Internacionalizarnos nos propone nuevos retos. Hemos tenido que investigar mucho más y analizar el mercado._x000a_Normas en Colombia: SAGRILAF y ética y transparencia empresarial (soborno nacional, transnacional, fraude, lavado de activos, financiación de terrorismo, proliferación de armas) + OEA._x000a_Las operaciones de la organización se analizan de conformidad con los riesgos que puedan causar daño al medio ambiente."/>
        <s v="Los compromisos sostenibles son declarados, públicamente, por el Presidente de la organización. Él delega en la Vicepresidencia de Sostenibilidad el liderazgo para incorporar estos compromisos en la gestión diaria de las 9 líneas de gestión: clientes, proveedores, cierre de ciclo, ambiental, portafolio sostenible, responsabilidad social, financiero, regulaciones y asociaciones, posicionamiento. _x000a__x000a_Cada línea de gestión tiene un líder responsable y un líder &quot;accountable&quot; y en los comités se hace seguimiento a indicadores y metas asociadas."/>
        <s v="Tenemos un compromiso de mejora continua. El canal de atención de quejas y reclamos sobre producto son los avisos de calidad en SAP. A través de ellos se recopila la información del reporte de los clientes y las evidencias para realizar la revisión del caso, el análisis de causas y el plan de acción correspondiente. _x000a_Los avisos de calidad son generados por el área comercial de cada compañía y deben tener la información mínima del sistema o de lo contrario el aviso no se tramita. A ese procedimiento se le llama aseguramiento de calidad el &quot;fullkit&quot;."/>
        <s v="Por temas de SAGRILAFT, PTEE, tuvimos asesorías con UIAF, Banco de la República, Superintendencia de Sociedades y los abogados de Legal Dimensión y PWC. Adicionalmente se recibieron asesorías para cumplimiento de auditorías de RSE, OEA y Sistemas de Gestión."/>
        <s v="En 2023 no se presentaron casos de incumplimiento a la legislación en alguno de los países donde operamos. "/>
        <s v="En el Grupo Plastilene hacemos parte de diferentes entidades y agremiaciones: _x000a__x000a_• En Colombia: ICIPC, ACOPLASTICOS, CEMPRE,  ANDI, ASOLECHE, CÁMARA COLOMBIANA DEL PLÁSTICO_x000a_• En Guatemala: COGUAPLAST, CÁMARA DE INDUSTRIA GUATEMALA, AGEXPORT, ICAMA_x000a_* En Ecuador: Aseplas, Núcleo de Cayambe, Expoflores._x000a_• En Estados Unidos: SPC_x000a_• En España: AIMPLAS_x000a__x000a_Adicionalmente somos parte de los siguientes colectivos de REP en Colombia: ACOREP, VISIÓN CIRCULAR, REDRECICLO."/>
        <s v="Los grupos de interés priorizados son los siguientes y con cada uno de ellos se tiene una comunicación directa a través de los puntos de contacto:_x000a__x000a_• Clientes (Gerencias Comerciales)_x000a_• Colaboradores y sus familias (VP Talento Humano)_x000a_• Gobierno (VP sostenibilidad)_x000a_• Máximo órgano de gobierno (VPs)_x000a_• Gremios (VP sostenibilidad)_x000a_• Proveedores (VP compras globales)_x000a_• Asociaciones de recicladores (Dirección corp. negociación/dirección corp. sostenibilidad)"/>
        <s v="Dentro del Grupo Plastilene, más del 50% de nuestros colaboradores, se encuentran cubiertos legalmente con los acuerdos obtenidos en las negociaciones del pacto colectivo, estos acuerdos no solo aplican para el personal sindicalizado, también se extienden al resto del personal, por lo que todos los colaboradores son beneficiados con estos. "/>
        <s v="Grupo Plastilene es un grupo empresarial conformado por varias empresas, legalmente constituidas, en Colombia, Ecuador, Guatemala y Estados Unidos. Las oficinas corporativas están ubicadas en Bogotá."/>
        <s v="La Asamblea de Accionistas está elegida por derecho propio según participación accionaria._x000a_A las Asambleas asisten los accionistas, invitados independientes, otros participantes externos con conocimiento de otras industrias."/>
        <s v="Nuestro máximo órgano de gobierno es la asamblea de accionistas y el Presidente del Grupo Plastilene es el Sr. Stefano Pacini. Su función es liderar la organización y escalar a la asamblea las situaciones que requieran de su aprobación. "/>
        <s v="Cada línea de gestión de la estrategia de sostenibilidad se empodera en la identificación de posibles impactos. El tema es llevado a la presidencia en la junta corporativa de sostenibilidad. Según su relevancia se trasladan a la Asamblea de Accionistas._x000a__x000a_El Presidente del Grupo Empresarial, da un informe a la Junta Directiva, quien evalúa la eficacia de los procesos de gestión del riesgo de la organización en temas económicos, ambientales y sociales.  El Presidente da un informe anual al máximo órgano de gobierno o de ser necesario realiza una convocatoria a una Asamblea Extraordinaria para revisar temas prioritarios."/>
        <s v="Los estados financieros consolidados y auditados del Grupo Plastilene incluyen las siguientes empresas:_x000a__x000a_Agroplásticos_x000a_Altalene_x000a_Colatinplast_x000a_Interplast_x000a_Novalene_x000a_Plastilene_x000a_Plastilene Inc._x000a_Reciclene_x000a_Technofilms _x000a__x000a_Para efectos de los indicadores de este reporte de sostenibilidad, se tienen en cuenta las empresas que tienen planta de producción y éstas ya incluirán las operaciones de aquellas que son solo comercializadoras. "/>
        <s v="Este informe responde a lo comprendido entre el 1 de enero y el 31 de diciembre de 2024. Se reporta anualmente, bajo metodología GRI. Adicionalmente en el sitio web www.plastilenesostenible.com se registran mensualmente, a través de historias, los avances avances de sostenibilidad del Grupo. "/>
        <s v="El presente informe no tiene actualización de información presentada en informes anteriores. "/>
        <s v="Este informe no ha sido sometido a verificación externa. "/>
        <s v="A cierre de 2024 la organización, a nivel corporativo, contó con cerca de 56 empresas contratistas que durante el año realizaron trabajos como alimentación y mantenimiento. No se cuenta con el número exacto dado que en cada jornada laboral se pueden presentar las mismas o diferentes personas."/>
        <s v="La Asamblea General del Accionistas es el máximo órgano de dirección de las Sociedades del Grupo y está compuesta por los accionistas inscritos en el libro de registro de acciones o de sus representantes o mandatarios, reunidos conforme a las prescripciones previstas en los Estatutos y en la Ley, adicionalmente está la Junta Directiva conformada por personas del Grupo, externas y algunos ex trabajadores, que se reúne 1 vez al mes. _x000a_Estos dos órganos de gobierno delegan en la Presidencia la toma de decisiones y supervisión de la gestión y sus impactos. _x000a_El presidente realiza mensualmente juntas corporativas de control y seguimiento y cuenta con otros comités como el de compras, materia prima, propiedad intelectual, innovación, sostenibilidad, auditoría y riesgos, auditorías externas. "/>
        <s v="2.569.639,33 kg"/>
        <s v="19.407,8 kg"/>
        <s v="4.397.110,02 kg"/>
        <s v="5.038,23 kg"/>
        <s v="369.308 kg"/>
        <n v="23"/>
        <n v="9"/>
        <n v="4"/>
        <s v="90,99%"/>
        <s v="9,01%"/>
        <s v="10,53%"/>
        <s v="Se ha puesto en marcha por requerimientos legales en Colombia. Resolución 0312 de 2019 estándares mínimos de SGSST para el año 2023 con un porcentaje de cumplimiento del 91.5%"/>
        <s v="Para todos los empleados:_x000a_i. El número de fallecimientos resultantes de una dolencia o enfermedad laboral:  0 en el periodo 2024 registrados _x000a_ii. El número de casos de dolencias y enfermedades laborales registrables:  1 evento de accidente registrado  _x000a_iii. Los principales tipos de dolencias y enfermedades laborales. Biomecánico  _x000a__x000a_Los peligros laborales que presentan un riesgo de dolencia o enfermedad, indicando:_x000a_i. Cómo se determinan dichos peligros._x000a_Matriz de valoración de riesgos _x000a_ii. Cuáles de dichos peligros han provocado o contribuido a provocar dolencias y enfermedades_x000a_Mecánico _x000a_iii. Las medidas tomadas o proyectadas para eliminar dichos peligros y minimizar los riesgos_x000a_Mediante la jerarquía de control._x000a_Control de ingeniería, capacitación, elementos de protección personal y procedimientos descritos. "/>
        <s v="Se dispone del documento An 0022 Matriz de identificación de peligros, valoración y control de riesgos,  el cual permite identificar los posibles peligros y/o riesgos en la operación._x000a_Para garantizar la calidad y la gestión de los procesos de identificación de riesgos se cuentan las siguientes actividades: _x000a_1. Personal idóneo en SST y licencia emitida por la secretaría de salud.  _x000a_2. Inspecciones continuas de los puestos de trabajo, equipos y herramientas, para determinar sus condiciones. Y seguimiento de las condiciones a través de reuniones periódicas con los responsables de cada área._x000a_3. Seguimiento y control en el  Comité Paritario de Seguridad y Salud en el Trabajo. _x000a_4. Se ejecuta planes de capacitación para el personal._x000a_5. Reportes de los trabajadores de actos y condiciones inseguras."/>
        <s v="En Interplast SAS se constituye y garantiza el funcionamiento de los comités:_x000a__x000a_Comité Paritario de Seguridad y Salud en el trabajo, Resolución 2013/86  el cual esta conformado por una persona representante de la empresa y un representante de los trabajadores con sus suplentes.  Reglamento de Higiene y Seguridad Industrial y  Actas de comité paritario de seguridad y salud en el trabajo. Reuniones mensuales. Ultima actualización 2024._x000a__x000a_Comité de convivencia laboral,  Resolución 652/12 el cual esta conformado por una persona representantes de la empresa y un representante de los trabajadores. Manual de Comité de Convivencia. Reuniones trimestrales. Ultima actualización 2024._x000a_ _x000a_Comité Operativo de Emergencias, Decreto 1072/15, plan de prevención, preparación y respuesta ante emergencias Interplast Overseas Colombia Limited, procedimientos operativos normalizados (PON). "/>
        <s v="Se cuenta con plan de capacitación_x000a_El programa de capacitación incluye temas_x000a_- Inducción / Reinducción en SST con los siguientes temas: Normas de seguridad, recorrido en planta para la identificación de peligros y riesgos en el puesto de trabajo, manipulación de cargas, plan de emergencias, reporte de accidentes de trabajo, responsabilidades del trabajador en el SGSST. _x000a_- Capacitación a la brigada de emergencias._x000a_- Riesgo mecánico y manejo seguro del bisturí._x000a_- Capacitación al COPASST._x000a_- Demás capacitaciones, y sensibilizaciones  que sean necesarias conforme a los riesgos materializados. "/>
        <n v="8"/>
        <s v="229,17 media hrs/mes"/>
        <s v="Durante el año 2024 las acciones de formación para colaboradores estuvieron orientadas al fortalecimiento de habilidades blandas y técnicas. _x000a_Se dio inicio a la Escuela de Liderazgo del Grupo Plastilene, con el apoyo de Origen Red de Liderazgo; se desarrollaron y fortalecieron las competencias de liderazgo, de 153 colaboradores: Plastilene 69 / Reciclene 20 / Altalene 6 / Novalene 2 / Interplast 1 / Technofilms 36 / Agroplásticos 6 /  Plastilene Inc. 13. _x000a_A través de la Universidad Grupo Plastilene se realizaron 13 webinar sobre producto: Preprensa Gama Extendida, Tendencias de Materias Primas Polietileno y Barrera EVOH, Entendimiento de la reglamentación de plásticos en Colombia. Se desarrollaron habilidades tecnológicas de Google en 6 webinar: Gmail, Chat, Espacios, Calendarios, Meet, Drive, Docs, Presentaciones, Sheets y Sites. Continuamos fortaleciendo la capacitación en nuestros sistemas de gestión SQF Safe Quality Food – Programa de Certificación de Inocuidad Alimentaria, BPF Buenas prácticas de fabricación (BPF) y Aptitud sanitaria de envases y materiales destinados a entrar en contacto con alimentos y ISCC Certificación ISCC Plus y Sistemas de productos de economía circular y OEA. _x000a_Por otro lado continuamos con el patrocinio a colaboradores en programas de pregrados y posgrados. Dimos continuidad al programa de bilingüismo dirigido a directivos y personal administrativo. _x000a_"/>
        <s v="14%"/>
        <s v="62%"/>
        <n v="1.1000000000000001"/>
        <s v="N/A"/>
        <s v="Nuestros productos van correctamente etiquetados en sus empaques. "/>
        <s v="1.612.663 kWh"/>
        <s v="4.305.273 kWh"/>
        <s v="391.450 kWh"/>
        <s v="4.252.179,63 kWh"/>
        <s v="19.665.649,85 kWh"/>
        <s v="4.728.685,24 kWh"/>
        <s v="2.552.324,86 kWh"/>
        <s v="5.423.690,27 kWh"/>
        <s v="3.029.219,28 kWh"/>
        <s v="16.226.151 kWh"/>
        <s v="2.519.271 kWh"/>
        <s v="No aplica para ninguna de las compañías"/>
        <s v="0,48 kwh/kg prod. bruta"/>
        <s v="1 kwh/kg prod. bruta"/>
        <s v="0,56 kwh/kg prod. bruta"/>
        <s v="0,54 kwh/kg prod. bruta"/>
        <s v="2,46 kwh/kg prod. bruta"/>
        <s v="6,83 kwh/kg prod. bruta"/>
        <s v="5,67 kwh/kg prod. bruta"/>
        <s v="5,72 kwh/kg prod. bruta"/>
        <s v="1,63 kwh/kg prod. bruta"/>
        <s v="INTERPLAST OVERSEAS COLOMBIA LIMITED "/>
        <s v="Fabricamos y comercializamos compuestos con aditivos especiales para la estabilización de polímeros para aplicaciones que requieran largo tiempo de servicio, para el sector agrícola e industrial._x000a__x000a_Comercializamos los productos en Colombia y Ecuador. "/>
        <s v="0,98 kwh/kg prod. bruta"/>
        <s v="0,86 kwh/kg prod. bruta"/>
        <s v="0,00%"/>
        <n v="58"/>
        <s v="55,02%"/>
        <s v="44,68%"/>
        <s v="-26,37%"/>
        <s v="6,61%"/>
        <s v="-25,07%"/>
        <s v="5,45%"/>
        <s v="Dando el cumplimiento al  requisito Legal en Colombia, bajo la  Resolución 0312/2019 estándares Mínimos de SGSST,   tenemos para el año 2024  un porcentaje de cumplimiento del 90%"/>
        <s v="Para todos los empleados:_x000a_i. El número de fallecimientos resultantes de una dolencia o enfermedad laboral:  0 _x000a_ii. El número de casos de dolencias y enfermedades laborales registrables:  10 accidentes registrados   _x000a_iii. Los principales tipos de dolencias y enfermedades laborales. Heridas y Golpes_x000a_Los peligros laborales que presentan un riesgo de dolencia o enfermedad, indicando:_x000a_i. Cómo se determinan dichos peligros.: Matriz de valoración de riesgos _x000a_ii. Cuáles de dichos peligros han provocado o contribuido a provocar dolencias y enfermedades: _x000a_mecánico, locativo. _x000a_iii. Las medidas tomadas o proyectadas para eliminar dichos peligros y minimizar los riesgos_x000a_mediante la jerarquía de control:_x000a_Control de ingeniería,  análisis de comportamientos seguros, capacitación y procedimientos descritos. "/>
        <s v="Se realiza un ajuste significativo al documento controlado GI-An-0893 IDENTIFICACIÓN DE PELIGROS Y VALORACIÓN DE RIESGOS  donde se contemplan dos aspectos importantes para la mitigación y control de accidentes: _x000a_Análisis de comportamiento seguro: Dado a que la mayoría de los eventos son ocasionados por el acto humano se hace necesario la verificación de practicas laborales. _x000a_Verificación  de instructivos controlados: Donde cada uno de los riesgos identificados se encuentren controlados con: Uso de EPP, Cumplimiento de normas, Ingeniería. "/>
        <s v="Conforme al cumplimiento de nuestra Política la  alta gerencia asignan los recursos Humanos, Técnicos y  Financieros para el funcionamiento de todos los programas que involucra el sistema de gestión de seguridad y salud en el trabajo. _x000a_Servicios: _x000a_Implementación y administración  del sistema de gestión de seguridad y salud en el trabajo _x000a_Auditorias internas y externas _x000a_Evaluaciones de riesgo (psicosocial, ergonómico, químico, mecánico locativo)_x000a_Investigaciones de accidentes _x000a_Planes de emergencia _x000a_Programas de vida saludable _x000a_Programas médico laborales de vigilancia en salud _x000a_"/>
        <s v="En Novalene ZF SAS siguiendo los lineamientos gubernamentales ,  constituye y garantiza el funcionamiento de diferentes comités para el control de riesgos así como la participación y consulta de los trabajadores: _x000a_Comité Paritario de Seguridad y Salud en el trabajo, COPASST: Ultima Actualización Julio 2024. _x000a__x000a_Comité de convivencia laboral,  CCL:   Ultima Actualización Diciembre 2024. _x000a__x000a_Comité Operativo de Emergencias, COE.   "/>
        <s v="Se cuenta con una Matriz de capacitación en SST Documento controlado GI- AN- PLAN CAPACITACIÓN GENERAL SISTEMAS DE GESTIÓN_x000a_El plan de formación incluye temas_x000a_- Inducción / Reinducción: (que incluye)  Normas de seguridad, Recorrido en planta para la identificación del riesgo,  en higiene postural,  manipulación de cargas, prevención de accidentes por riesgo mecánico, plan de emergencias y reporte de accidentes de trabajo. _x000a_- Capacitación a la brigada de emergencias _x000a_- Demás capacitaciones y sensibilizaciones  que sean necesarias conformes a los riesgos expuestos "/>
        <s v="Desde el procedimiento de contratación del personal se establecen las afiliaciones del trabajador contratado: _x000a_Entidad Promotora de Salud , Fondo de Pensiones , Caja de Compensación Familiar, Seguro de Vida , Cesantías  y Póliza fúnebre. _x000a__x000a_La promoción de la salud y la prevención de la enfermedad  se contemplan dentro del  plan anual del trabajo se sistema de gestión SST. Programa de hábitos de vida saludable. "/>
        <n v="55"/>
        <s v="105,67 media hrs/mes"/>
        <s v="8,93%"/>
        <s v="6,88%"/>
        <n v="-7.1900000000000006E-2"/>
        <s v="202,27%"/>
        <s v="9,15%"/>
        <s v="4,70%"/>
        <s v="-29,77%"/>
        <s v="-22,90%"/>
        <s v="-99,90%"/>
        <s v="21,95%"/>
        <s v="8,20%"/>
        <s v="9,50%"/>
        <s v="-5,70%"/>
        <s v="72,54%"/>
        <s v="84%"/>
        <s v="NOVALENE ZF SAS"/>
        <s v="Mosquera"/>
        <s v="Colombia"/>
        <s v="Diseñamos, producimos y comercializamos:_x000a_• Películas de barrera para agua, lácteos y jugos._x000a_• Películas flexibles para empaque automático de alimentos y bebidas tales como azúcar, granos, refrescos y leche._x000a_• Películas flexibles de altas y medias barreras con alto brillo y alta resistencia para termoformado de fondos y tapas usados en empaque de alimentos como cárnicos y quesos._x000a__x000a_Comercializamos los productos en Colombia, Bolivia, Ecuador, Perú, Chile, Guatemala, México y Estados Unidos"/>
        <s v="El agua se consume directamente del servicio de agua potable pública"/>
        <s v="El agua consumida es extraída del acueducto de Bogotá."/>
        <s v="Se realiza captación directa de la red de servicios públicos de Bogotá, donde el recurso se consume para las siguientes actividades:                                                                                                                                  _x000a_• Unidades sanitarias.                                                                                                                                                                                                                                                                                                                          _x000a_• Reposición de niveles en el sistema de enfriamiento (Chiller)                                                                                                                                            _x000a_• Consumo en proceso de extrusión en el consumo de la alberca "/>
        <s v="Empresa de acueducto y alcantarillado de Mosquera"/>
        <s v="PL-Soacha: Empresa de acueducto y alcantarillado de Bogotá_x000a_PL-Bogotá: Empresa de acueducto y alcantarillado de Bogotá_x000a_PL-Tocancipá: Empresa de acueducto y alcantarillado de Tocancipá_x000a_Total: Empresa de acueducto y alcantarillado de Bogotá y Tocancipá"/>
        <s v="Se realiza captación directa de la red de servicios públicos de Tocancipá, donde el recurso se consume para las siguientes actividades:                                                                                                                                  _x000a_• Casino y unidades sanitarias.                                                                                                                                                                                                                                                                                                                            _x000a_• Reposición de niveles en el sistema de enfriamiento(Chiller) y tanques de red contraincendios.                                                                                                                                                   _x000a_• Dosificación de productos químicos en la PTARI de recirculación de agua en Planta 2, para el lavado de plásticos posconsumo.                                                                                                                                                _x000a_• Sistema de riego._x000a__x000a_En Planta 2 Posconsumo realiza optimización del recurso hídrico mediante un sistema cerrado de tratamiento de aguas residuales industriales, el cual tiene una capacidad operacional de 25m3/ hora máximo"/>
        <s v="90%"/>
        <n v="0.82"/>
        <s v="Nuestros productos van correctamente etiquetados en sus empaques. Adicionalmente venimos_x000a_trabajando con nuestros clientes para que ellos incluyan el etiquetado de tipo de resina en los_x000a_empaques que nosotros les fabricamos."/>
        <s v="El agua es tomada de un poso propio, las cantidades captadas son controladas con un medidor. El agua tomada por este medio son usadas en las necesidades de reposición en los procesos productivos (lavado de material recuperado y sistemas de enfriamiento), servicios sanitarios, riego de plantas, grama y limpieza. Se compra agua potable para el consumo humano."/>
        <s v="El suministro de agua depende del proveedor de la bodega con quien compartimos emplazamiento."/>
        <s v="No se realiza tratamiento de agua "/>
        <s v="Se realiza pretratamiento de las aguas residuales domésticas por medio de una trampa de grasas."/>
        <n v="31"/>
        <n v="576"/>
        <n v="54"/>
        <s v="54,08%"/>
        <s v="45,92%"/>
        <s v="El efluente de ARD, se determina teniendo en cuenta los parámetros establecidos en la Resolución 631 de 2015 del capítulo V artículo 8, que son: D.B.O. 5, D.Q.O., GyA, IN SITU CAUDAL, IN SITU pH, IN SITU_x000a_SSd, IN SITU T°, N-NH3, NO2, NO3, NT Cálculo, PT, PT Reactivo, SAAM, SST, TPH.                                                                                                                                                                                                                                         _x000a_Los Resultados del muestreo Compuesto desarrollado por Analquim LTDA en la caja de inspección externa– Código de muestra 281004 fueron:                                                                                _x000a_pH: 8.47-8.66                                                                                                                                                                                                                                                                                                                                                 _x000a_DQO: 705 mg/L                                                                                                                                                                                                                                                                                                                                               DBO:392 mg/L                                                                                                                                                                                                                                                                                                                                                   _x000a_SST:128 mg/L                                                                                                                                                                                                                                                                                                                                              _x000a_SSED:&lt;0,1-2,0 ml/L                                                                                                                                                                                                                                                                                                                                              GYA:18 mg/L                                                                                                                                                                                                                                                                                                                                              SAAM:6,51 mg/L                                                                                                                                                                                                                                                                                                                                                     Orto fosfatos / Fósforo Reactivo Total (P-PO43-):19,71mg/L                                                                                                                                                                                                                                                                                                                                                T°:  19,2-20,2°C                                                                                                                                                                                                                                            _x000a_Q:0,006 L/s                                                                                                                                                                                                                                                                                                                                          Hidrocarburos totales (HTP):&lt;10 mg/L                                                                                                                                                                                                                                                                                                                                                      Fosforo total (P):25,6 mg/L                                                                                                                                                                                                                                                                                                                    _x000a_Nitratos(N-NO3-):0,6 mg/L                                                                                                                                                                                                                                                                                                                             Nitritos (N-NO2-): &lt;0,007 mg/L                                                                                                                                                                                                                                                                                                               _x000a_Nitrógeno Amoniacal (N-NH3): 231 mg/L                                                                                                                                                                                                                                                                                               _x000a_Nitrógeno Total (N): 300 mg/L                                                                                                     _x000a_Por otra parte no se tienen vertimientos de ARnD, ya que al contar con el sistema de recirculación en planta 2 Posconsumo Reciclene evita dicha afectación y los parámetros que se tienen en cuenta para el proceso son:_x000a_•Sólidos Sedimentables: 30 ml / 1.000 ml (Recomendación Reciclene)_x000a_•SST: Máximo 400 ppm_x000a_•Turbidez: Máximo 700 NTU (Históricos de la planta)_x000a_•pH: 6,0 – 9,0 (Artículo 14 resolución 0631)_x000a_"/>
        <s v="Se realiza tratamiento de las aguas residuales en la planta instalada en la planta de producción y hay un seguimiento a la calidad de los vertidos."/>
        <s v="2.220 m3"/>
        <s v="290 m3"/>
        <s v="160 m3"/>
        <s v="2.247 m3"/>
        <s v="6.198 m3"/>
        <s v="210 m3"/>
        <s v="8.774,04 m3"/>
        <s v="18.719 m3"/>
        <s v="Los vertimientos se realizan al alcantarillado público."/>
        <s v="Los vertimientos se realizan al alcantarillado público"/>
        <s v="PL-Soacha: Alcantarillado de Bogotá_x000a_PL-Bogotá: Alcantarillado de Bogotá_x000a_PL-Tocancipá: Alcantarillado de Tocancipá"/>
        <s v="Aguas residuales domésticas: alcantarillado privado del parque industrial_x000a_Aguas industriales: recirculadas y cuando es requerido se realiza disposición con gestores autorizados"/>
        <s v="Los vertimientos se realizan al quinel los cuales previamente pasan por la planta de tratamiento."/>
        <s v="PLASTILENE SAS"/>
        <s v="Soacha"/>
        <s v="Diseñamos, producimos y comercializamos:_x000a_• Especialidades en películas sostenibles innovadoras, patentadas para el sector de alimentos._x000a_• Películas flexibles para empaque automático de alimentos y bebidas tales como azúcar, granos, agua, refrescos y leche._x000a_• Películas flexibles para empaque automático de productos de aseo como papel higiénico, cloro, detergentes en polvo y líquido._x000a_• Películas de barrera para lácteos, minerales, agroquímicos y jugos._x000a_• Películas flexibles de altas y medias barreras para termoformado de fondos y tapas usados en empaque de alimentos como cárnicos y quesos._x000a_• Empaques y embalajes industriales para todo tipo de mercancías estibadas._x000a_• Laminaciones y mono láminas para la industria química y agroquímica._x000a_• Empaques con y sin impresión para la industria alimenticia, alimento para mascotas y productos de aseo personal._x000a_• Etiquetas de la línea KHROMA para productos de aseo y bebidas: mangas termoencogibles, etiquetas WA (envolventes) y sellos de seguridad._x000a_• Películas aditivadas para la agricultura y la piscicultura._x000a_• Mulch para siembra de frutas y hortalizas._x000a_• Película de comercio._x000a_• Láminas utilizadas en el sector agrícola e industrial a partir de escamas de PET posconsumo._x000a_• PET termormado para las industrias de alimentos, aseo personal y hogar y empaques para productos de consumo masivo._x000a_• Películas flexibles y rígidas con densidades reducidas que disminuyen el uso de plástico por unidad empacada en las industrias de alimentos y consumo masivo_x000a__x000a_Comercializamos los productos en Colombia, Bolivia, Ecuador, Perú, Chile, Guatemala, México y Estados Unidos."/>
        <s v="El suministro de agua depende del proveedor de la bodega con quien compartimos emplazamiento. "/>
        <s v="2.747 m3"/>
        <n v="36"/>
        <s v="8,79%"/>
        <n v="11"/>
        <s v="Dando el cumplimiento al  requisito Legal en Colombia, bajo la  Resolución 0312/2019 estándares Mínimos de SGSST,   tenemos para el año 2024  un porcentaje de cumplimiento del 85%"/>
        <s v="Para todos los empleados:_x000a_i. El número de fallecimientos resultantes de una dolencia o enfermedad laboral:  0._x000a_ii. El número de casos de dolencias y enfermedades laborales registrables:  58  eventos de accidentes registrados  y 1 enfermedad laboral del 2024._x000a_iii. Los principales tipos de dolencias y enfermedades laborales.  Fracturas, Quemaduras, Heridas y Golpes _x000a_Para todos los trabajadores que no sean empleados, pero cuyos trabajos o lugares de trabajo estén controlados por la organización:_x000a_i. El número de fallecimientos resultantes de una dolencia o enfermedad laboral. 0._x000a_ii. El número de casos de dolencias y enfermedades laborales registrables.  3 eventos de accidente registrados_x000a_iii. Los principales tipos de dolencias y enfermedades laborales. Heridas y golpes _x000a_Los peligros laborales que presentan un riesgo de dolencia o enfermedad, indicando:_x000a_i. Cómo se determinan dichos peligros._x000a_Matriz de valoración de riesgos _x000a_ii. Cuáles de dichos peligros han provocado o contribuido a provocar dolencias y enfermedades_x000a_Mecánico. Físico y Locativo. _x000a_iii. Las medidas tomadas o proyectadas para eliminar dichos peligros y minimizar los riesgos_x000a_mediante la jerarquía de control._x000a_Control de ingeniería,  análisis de comportamientos seguros, capacitación y procedimientos descritos. "/>
        <s v="En Plastilene  SAS siguiendo los lineamientos gubernamentales ,  constituye y garantiza el funcionamiento de diferentes comités para el control de riesgos así como la participación y consulta de los trabajadores: _x000a_Comité Paritario de Seguridad y Salud en el trabajo, COPASST: Ultima Actualización Julio 2023, vigencia dos años.  _x000a_Comité de convivencia laboral,  CCL:   Ultima Actualización Diciembre 2024. _x000a_Comité Operativo de Emergencias, COE.   "/>
        <n v="62"/>
        <s v="3.185 media hrs/mes"/>
        <s v="54,76%"/>
        <s v="9%"/>
        <s v="6%"/>
        <s v="7%"/>
        <s v="60%"/>
        <n v="1.9"/>
        <s v="75,56 tCO2eq"/>
        <n v="5"/>
        <n v="40"/>
        <s v="6,2%"/>
        <n v="1.91"/>
        <n v="1.72"/>
        <s v="4,66%"/>
        <s v="40,14 tCO2eq"/>
        <s v="0 tCO2eq"/>
        <s v="1.071,25 tCO2eq"/>
        <s v="584,58 tCO2eq"/>
        <s v="227,27 tCO2eq"/>
        <s v="556,15 tCO2eq"/>
        <s v="193,52 tCO2eq"/>
        <s v="79,57 tCO2eq"/>
        <s v="926,8 tCO2eq"/>
        <s v="40,55 tCO2eq"/>
        <s v="95,34%"/>
        <s v="PLASTILENE Inc."/>
        <s v="Ohio"/>
        <s v="Estados Unidos"/>
        <s v="Diseñamos, Producimos y Comercializamos:_x000a__x000a_• Películas Técnicas, Películas plásticas de ultra alta, alta y medias barreras especializadas para procesos de conversión tales como impresión, laminación, recubrimientos y sellado._x000a_• Películas para procesos de termo-formado, alto vacío y termo-encogimiento._x000a_• Películas especializadas para el empaque de diferentes tipos de proteína._x000a_• Laminas rígidas de PET-PP, Laminas rígidas en PET y PP usadas en procesos de termo-formado para contacto directo con alimentos y/o para aplicaciones industriales._x000a_• Películas y láminas espumadas._x000a_• Películas y láminas micro-espumadas que ofrecen reducción en la densidad de los materiales. _x000a__x000a_Comercializamos nuestros productos en Norteamérica. _x000a_"/>
        <s v="1.245,61 tCO2eq"/>
        <s v="10.138,89 tCO2eq"/>
        <s v="3.193,55 tCO2eq"/>
        <s v="2.984,7 tCO2eq"/>
        <s v="24.661,28 tCO2eq"/>
        <s v="104.646,66 tCO2eq"/>
        <s v="14.064,9 tCO2eq"/>
        <s v="86.171,58 tCO2eq"/>
        <s v="10.689,45 tCO2eq"/>
        <s v="269,07 gCO2eq"/>
        <n v="12"/>
        <s v="35%"/>
        <s v="Durante 2024 se adoptaron las mejores prácticas de las empresas en los otros países y se está estructurando el sistema de seguridad y salud de manera más formal acorde a las necesidades de esta compañía. "/>
        <s v="Durante 2024 se adoptaron las mejores prácticas de las empresas en los otros países y se está estructurando el sistema de seguridad y salud de manera más formal acorde a las necesidades de esta compañía."/>
        <s v="77,4 media hrs/mes"/>
        <s v="10%"/>
        <s v="2,5%"/>
        <s v="7,5%"/>
        <s v="72,5%"/>
        <n v="1.89"/>
        <s v="Contamos con SQF"/>
        <s v="Contamos con hojas de seguridad"/>
        <s v="27 gCO2eq"/>
        <s v="114 gCO2eq"/>
        <s v="252 gCO2eq"/>
        <n v="88"/>
        <n v="7"/>
        <s v="122 gCO2eq"/>
        <s v="134 gCO2eq"/>
        <s v="297 gCO2eq"/>
        <s v="421 gCO2eq"/>
        <s v="262 tCO2eq"/>
        <s v="5.858,74 tCO2eq"/>
        <s v="1.837,83 tCO2eq"/>
        <s v="Cero emisiones en todas las compañías"/>
        <s v="0,06 tN2O"/>
        <s v="0,09 tN2O"/>
        <s v="RECICLENE SAS"/>
        <s v="Tocancipá"/>
        <s v="Diseñamos, producimos y comercializamos:_x000a_• Materias primas recuperadas de PE y PP para la industria plástica en general, bajo la marca CICLOLENE._x000a_• Productos con contenido reciclado como Cores y estibas plásticas._x000a_• Compuestos con cargas minerales que disminuyen el impacto ambiental._x000a_• Compuestos funcionales para el sector plástico (máster blanco, antiblock, ayuda de proceso, slip)._x000a_• Zuncho para uso industrial, comercial y agrícola._x000a__x000a_Comercializamos los productos en Colombia, Ecuador y Guatemala"/>
        <s v="0,01 tN2O"/>
        <s v="0,12 tN2O"/>
        <s v="0,43 tN2O"/>
        <s v="0,07 tN2O"/>
        <s v="0,37 tN2O"/>
        <s v="0,16 tN2O"/>
        <s v="Agua uso de sanitarios y cafetería vertidas en el alcantarillado público"/>
        <s v="El vertimiento del agua se da a través del sistema de Alcantarillado Publico."/>
        <s v="Empresa de acueducto y alcantarillado de Bogotá"/>
        <s v="18,39%"/>
        <s v="Se ha puesto en Marcha por requisito Legal en Colombia. Resolución 0312/2019 estándares Mínimos de SGSST  para el año 2024 con un porcentaje de cumplimiento del 100%"/>
        <s v="i. El número de fallecimientos resultantes de una dolencia o enfermedad laboral:  0 en el periodo 2024 registrados _x000a_ii. El número de casos de dolencias y enfermedades laborales registrables:  56 eventos registrados; entre estos;  14 casos de accidentes laborales y 42 casos reportados por enfermedad general, 1 caso reportado como enfermedad laboral. _x000a_iii. Los principales tipos de dolencias y enfermedades laborales.  En enfermedades laborales la parte mas afectada son miembros superiores y en accidentalidad son por riesgo mecánico, golpes o heridas._x000a_Para todos los trabajadores que no sean empleados, pero cuyos trabajos o lugares de trabajo estén controlados por la organización:_x000a_i. El número de fallecimientos resultantes de una dolencia o enfermedad laboral. 0 en el periodo 2024 registrados _x000a_ii. El número de casos de dolencias y enfermedades laborales registrables.  0 eventos de accidente registrados _x000a_iii. Los principales tipos de dolencias y enfermedades laborales. N.A_x000a_i. Cómo se determinan dichos peligros._x000a_Se determinan mediante la identificación y valoración de peligros y riesgos y se registran en la Matriz IPEVR _x000a_ii. Cuáles de dichos peligros han provocado o contribuido a provocar dolencias y enfermedades: Mecánico y eléctrico_x000a_iii. Las medidas tomadas o proyectadas para eliminar dichos peligros y minimizar los riesgos mediante la jerarquía de control._x000a_Control de ingeniería,  adecuación de puestos de trabajo, controles administrativos como capacitación, Reubicación en puestos de trabajo, procedimientos y seguimiento a la adaptación laboral, programas de gestión de riesgos prioritarios y la implementación de programas de salud. "/>
        <s v="Para la identificación de peligros se cuenta con un procedimiento de Identificación de peligros, evaluación y valoración de riesgos el cual se tiene registro en una matriz de identificación de peligros, evaluación y valoración de los riesgos, con alcance a todos los procesos, áreas y tareas de Reciclene SAS,  esta matriz es actualizada periódicamente, por el profesional en SST, siempre que hay Gestión del cambio, o se presente un accidente grave._x000a_También se cuenta con una matriz de hallazgos donde se plasman y se hace seguimiento a situaciones que requieren mejora para la prevención de accidentes y enfermedades laborales.  En relación a investigación de incidentes y accidentes, se cuenta con el procedimiento y formato para investigación, se identifica causas básicas, inmediatas, factores personales y del trabajo y se establece un plan de acción para evitar su nueva ocurrencia y se hace seguimiento al cumplimiento."/>
        <s v="Para el año 2024, se definió y aprobó un presupuesto el cual fue gestionado, contando con el respaldo de la gerencia para las implementación de mejoras en pro de la salud y seguridad de todas las personas que ingresan a la compañía. Reciclene SAS garantiza el derecho a la seguridad social, se cuentan con procedimientos, programas de gestión de riesgos prioritarios, programas de salud (PVE), se realizaron exámenes médicos periódicos,  para identificar a tiempo cualquier situación y mantener o mejorar la salud del colaborador. Se tienen en cuenta para el cumplimiento las restricciones y recomendaciones medicas para personal con alguna condición de salud y se realiza seguimiento. En cuanto a seguridad industrial se cuenta con plan de prevención, preparación y respuesta ante emergencias, una brigada capacitada en primeros auxilios, control del fuego, evacuación, búsqueda, rescate, identificación de amenazas y conocen el manejo, de los insumos, equipos y suministros para dar respuesta a las emergencias. Se realizan inspecciones periódicas y se gestionan los riesgos identificados con el COPASST y las áreas involucradas."/>
        <s v="En el año 2024, se realizó convocatoria y elección de los Comités COPASST y Comité de Convencia Laboral CCL), Periodo 2024-2026; Comités conformados legalmente según normatividad Colombiana, resolución 2013 de 1986 y resolución 652 de 2012, representados por parte del empleador y otros elegidos por votación libre por parte de la población trabajadora, se cuentan con actas de conformación, actas de nombramiento, entrega de responsabilidades y capacitación en los temas requeridos._x000a__x000a_Se cuenta con el Sistema comando de incidentes (SCI), es la máxima autoridad al cual le corresponde orientar y desarrollar las gestiones administrativas, técnicas y otras que le sean afines, que conlleven a la realización eficiente y acertada de los objetivos de prevenir, mitigar y controlar cualquier emergencia que ocurra, contamos con una Brigada de emergencias conformada por personal administrativo y operativo para la prevención y respuesta ante emergencias. Según Decreto 1072 de 2015."/>
        <s v="Contamos con un Programa de capacitación y sensibilización, un presupuesto aprobado para las capacitaciones que se requieren externas, este programa tiene alcance a todos los colaboradores de la empresa incluidos los temporales, se capacitación en diferentes riesgos para la prevención de enfermedades y accidentes laborales, de igual manera se capacitan los diferentes comités  COPASST, CCL y Brigada de emergencias, Se tiene contemplado la realización del curso de las 50 horas del SGSST, para los comités y Brigada. Por parte de la ARL se han realizado capacitaciones y se actualizan los cursos necesarios para mejorar su competencia y dar cumplimiento a lo requerido por la normatividad Colombiana."/>
        <s v="Se promueve la salud de los colaboradores mediante: _x000a__x000a_* Promoción de estilos de vida y de prevención del consumo de alcohol, tabaco, drogas y sustancias psicoactivas_x000a_* Se cuenta con la Política de prevención del consumo de alcohol, drogas y  sustancias psicoactivas_x000a_* Se realizan exámenes de ingreso y periódicos para monitorear el estado de salud de los colaboradores y realizar seguimiento a las recomendaciones medicas.  _x000a_* Se realizó la semana de la seguridad y salud para fomentar el cuidado de la salud, física, mental, social y laboral._x000a_* Se dan pautas de pausas activas para que el colaborador aprenda y las realice por lo menos cada dos horas durante su jornada laboral._x000a_* Se realizan sensibilizaciones de prevención de enfermedades._x000a_* Se implementaron programas de Vigilancia epidemiológica y reintegro laboral para realizar seguimiento a las condiciones de salud y permitir la mejora y recuperación de la salud de los trabajadores que lo requieren. "/>
        <s v="227,58 media hrs/mes"/>
        <s v="Durante el año 2024 las acciones de formación para colaboradores estuvieron orientadas al fortalecimiento de habilidades blandas y técnicas. _x000a_Se dio inicio a la Escuela de Liderazgo del Grupo Plastilene, con el apoyo de Origen Red de Liderazgo; se desarrollaron y fortalecieron las competencias de liderazgo, de 153 colaboradores: Plastilene 69 / Reciclene 20 / Altalene 6 / Novalene 2 / Interplast 1 / Technofilms 36 / Agroplásticos 6 /  Plastilene Inc 13. _x000a_A través de la Universi Sheets y Sites. Contdad Grupo Plastilene se realizaron 13 webinar sobre producto: Preprensa Gama Extendida, Tendencias de Materias Primas Polietileno y Barrera EVOH, Entendimiento de la reglamentación de plásticos en Colombia. Se desarrollaron habilidades tecnológicas de Google en 6 webinar: Gmail, Chat, Espacios, Calendarios, Meet, Drive, Docs, Presentaciones,inuamos fortaleciendo la capacitación en nuestros sistemas de gestión SQF Safe Quality Food – Programa de Certificación de Inocuidad Alimentaria, BPF Buenas prácticas defabricación (BPF) y Aptitud sanitaria de envases y materiales destinados a entrar en contacto con alimentos y ISCC Certificación ISCC Plus y Sistemas de productos de economía circular y OEA. _x000a_Por otro lado continuamos con el patrocinio a colaboradores en programas de pregrados y posgrados. Dimos continuidad al programa de bilingüismo dirigido a directivos y personal administrativo. _x000a_"/>
        <s v="5%"/>
        <s v="57%"/>
        <n v="2.15"/>
        <s v="Nuestros productos van correctamente etiquetados en sus empaques. Adicionalmente venimos trabajando con nuestros clientes para que ellos incluyan el etiquetado de tipo de resina en los empaques que nosotros les fabricamos."/>
        <s v="Reciclene S.A.S cuenta con una trampa de grasas, como unidad operacional de tipo pretratamiento para las aguas residuales domesticas (ARD), no se cuenta con equipo y/o forma para medir los vertimientos hacia el sistema de alcantarillado privado del parque industrial."/>
        <s v="Aguas industriales y lodos de plantas de tratamiento y trampas de grasas se contrata el servicio de un proveedor para su correcta gestión"/>
        <s v="77,2 kg"/>
        <s v="49,52%"/>
        <s v="50,48%"/>
        <n v="35"/>
        <n v="228"/>
        <n v="24"/>
        <s v="5.687,31 kg"/>
        <s v="344 kg"/>
        <s v="711 kg"/>
        <s v="10.019 kg"/>
        <s v="2.577.349 kg"/>
        <s v="74.379 kg"/>
        <s v="361.330,1 kg"/>
        <s v="1.006.798,88 kg"/>
        <s v="40.013,40 kg"/>
        <s v="615.388 kg"/>
        <s v="87.653 kg"/>
        <s v="1.031.605 kg"/>
        <s v="228.350 kg"/>
        <s v="TECHNOFILMS, LTDA"/>
        <s v="Amatitlán "/>
        <s v="Guatemala"/>
        <s v="Diseñamos, producimos y comercializamos:_x000a_• Películas flexibles para empaques con y sin impresión para las industrias de alimentos, bebidas, alimentos para mascotas, aseo y aseo personal._x000a_• Películas de barrera._x000a_• Películas flexibles de altas y medias barreras para termoformado de fondos y tapas usados en empaque de alimentos como cárnicos y quesos._x000a_• Empaques y embalajes industriales para todo tipo de mercancías estibadas_x000a_• Películas flexibles y rígidas con densidades reducidas que disminuyen el uso de plástico por unidad empacada en las industrias de alimentos y consumo masivo._x000a__x000a_Comercializamos los productos en Guatemala, El Salvador, Honduras, Costa Rica, Panamá, Nicaragua, Belice, México y República Dominicana."/>
        <s v="No se presentaron casos en ninguna compañía"/>
        <s v="Gestor de transporte de residuos peligrosos: Incinerox CIA. LTDA."/>
        <s v="Transporte realizado por el gestor ambiental"/>
        <s v="Gestor de transporte de residuos peligrosos: Ambiente&amp;Soluciones SAS"/>
        <s v="Gestor de transporte de residuos peligrosos: Ambiente&amp;Soluciones SAS, Industrias químicas FIQ"/>
        <s v="Gestor de transporte de residuos peligrosos: Ambiente&amp;Soluciones SAS _x000a_Gestor de transporte de lodos orgánicos: Controles Ecoambientales SAS/Hortiorganic SAS CI BIC"/>
        <s v="Gestor de residuos Ecoreprocesos"/>
        <s v="14,5%"/>
        <s v="No se cuenta con un Sistema de Gestión de SSO como tal, sin embargo, se han implementado procesos de SSO con base en el Reglamento de SSO Acuerdo Gubernativo 229-2014 y sus reformas 33-2016. Adicionalmente, se ha diseñado un Plan de SSO el cual se utiliza para poner en práctica diversas actividades en salud y seguridad ocupacional preventiva."/>
        <s v="a. Para todos los empleados: _x000a_i. El número y la tasa de fallecimientos resultantes de una lesión por accidente laboral: No se registran fallecimientos por accidente laboral  por lo consiguiente la tasa es de 0%._x000a_ii. El número y la tasa de lesiones por accidente laboral con grandes consecuencias (sin incluir fallecimientos): No se registran accidentes laborales con grandes consecuencias  por lo consiguiente la tasa de 0%._x000a_iii. El número y la tasa de lesiones por accidente laboral registrables: 2/0,88%_x000a_iv. Los principales tipos de lesiones por accidente laboral: Heridas._x000a_v. El número de horas trabajadas: 629,022 horas trabajadas_x000a_b. Para todos los trabajadores que no sean empleados, pero cuyos trabajos o lugares de trabajo estén controlados por la organización: No se poseen registros._x000a_i. El número y la tasa de fallecimientos resultantes de una lesión por accidente laboral: No se registran fallecimientos por accidente laboral por lo consiguiente la tasa es de 0%._x000a_ii. El número y la tasa de lesiones por accidente laboral con grandes consecuencias (sin incluir fallecimientos):  No se registran accidentes laborales con grandes consecuencias por lo consiguiente la tasa es del 0%. _x000a_iii. El número y la tasa de lesiones por accidente laboral registrables:  No se registraron accidentes por lo consiguiente la tasa es de: 0%_x000a_iv. Los tipos más frecuentes de lesiones por accidente laboral:  Heridas Cortupunzantes_x000a_v. El número de horas trabajadas:  629,022 horas trabajadas_x000a__x000a_c. Los peligros laborales que presentan un riesgo de lesión por accidente laboral con grandes consecuencias, indicando:_x000a_i. Cómo se determinan dichos peligros:  Análisis de Peligros- Matriz de Peligros_x000a_ii. Cuáles de dichos peligros han provocado o contribuido a provocar lesiones por accidente laboral con grandes consecuencias durante el periodo objeto del informe:  No se han habido accidentes laborales que causen grandes consecuencias. _x000a_iii. Las medidas tomadas o proyectadas para eliminar dichos peligros y minimizar riesgos mediante la jerarquía de control: N/A_x000a__x000a_d. Las medidas tomadas o proyectadas para eliminar otros peligros laborales y minimizar riesgos mediante la jerarquía de control: Al detectar un riesgo lo primero que procede es eliminar el riesgo, si este riesgo no se logra o puede eliminar, se debe tomar una medida de sustitución, si el riesgo todavía sigue existiendo se realiza un control de reingeniería, si el riesgo sigue prevaleciéndose puede tomar una medida administrativa en el cual se capacita al personal para trabajar con el riesgo pero utilizando EPP .  _x000a__x000a_f. Si se ha excluido a algún trabajador de este Contenido, incluido el tipo trabajador y el motivo para la exclusión: No se ha excluido a ningún trabajador. _x000a_g. Cualquier tipo de información contextual necesaria para comprender cómo se han recopilado los datos, así como cualquier estándar, metodología o supuesto usado: Los datos se obtienen alimentando diferentes indicadores los cuales nos permiten llevar una estadística para implementar acciones preventivas o correctivas para el resguardo de la Salud y Seguridad de nuestros colaboradores."/>
        <s v="Cuenta con una matriz de evaluación de riesgos, donde se describen todos los riesgos asociados a todos los puestos de trabajo en la operación, se utiliza una formula para realizar la medición del riesgos que es: Severidad x Probabilidad. La evaluación de riesgos se realiza de con una frecuencia periódica o cuando hay una nueva máquina o puesto de trabajo. _x000a__x000a_Con el apoyo de la alta gerencia la que nos brinda todos los recursos necesarios, se ejecutan planes de capacitación para todo el personal que forma parte del área de SSO y este se replica a todas las personas, también se lleva un registro del  cumplimiento de planes de capacitación y eficacia de la misma.   _x000a__x000a_Se cuentan con indicadores de capacitación y de eventos que permiten detectar desviaciones para prevenir o reaccionar oportunamente. _x000a_El canal directo para que los trabajadores notifiquen es por medio de los órganos encargados como lo es el Comité de SSO y la Coordinación de SSO, quienes son los encargados de realizar un análisis periódico de riesgos o cuando se hace necesario. _x000a__x000a_Una política expresa no existe, esta no ha sido necesaria documentarla ya que el personal tiene la cultura y la libertad de evitar al máximo situaciones que puedan poner en riesgo su vida, esta se describe claramente en los procedimientos de SSO, adicionalmente, se hace una evaluación del Clima Laboral la cual incluye aspectos de ergonomía, ambiente, etc., la cual nos ayuda a  mejorar las condiciones de seguridad y satisfacción del trabajador en este ámbito. _x000a__x000a_Cuando ocurre un accidente o incidente se diligencia el formato Evaluación e Informe de Accidente o Cuasi accidente, en el cual se registran todas las causas del accidente, este formato lo diligencia la Coordinación de SSO, posterior al accidente, se entrevista a la persona afectada y a las personas que estuvieron cerca del suceso y que presenciaron el suceso, esto con el fin de analizar los resultados y mitigar el riesgo por medio de capacitaciones o reingenierías que puedan eliminar peligros. "/>
        <s v="La seguridad y salud ocupacional en las instalaciones son primordiales para que las personas se encuentren en las mejores condiciones, se cuentan con varios procedimientos los cuales nos permiten controlar los riesgos y peligros, estas están bajo la Coordinación, de SSO quien se encarga de asegurar su cumplimiento, además se cuenta con la brigada de emergencia que ha sido capacitada para reaccionar en casos de incidentes o accidentes, se tiene una enfermera profesional la cual brinda asistencia a los colaboradores cuando se hace necesaria, la coordinación de SSO es la persona encargada de la ejecución del plan de SSO en la prevención de riesgos laborales. Se ha apoyado al centro de salud de la comunidad, esto ha permitido tener un acercamiento lo cual ha permitido nos ha permitido tener un aliado estratégico en la atención para nuestros colaboradores en materia de salud así como a sus familias."/>
        <s v="Se cuenta con un comité bipartito de SSO, el cual esta conformado por 8 colaboradores, que están divididos de la siguiente manera: 4 personas nombradas por el patrono y 4 trabajadores nombradas por el personal, sus responsabilidades son evaluar frecuentemente los riesgos en los diferentes puestos de trabajo, para alimentar la matriz de riesgo, dar seguimiento a las actividades que resultan de las reuniones del comité, realizar un ambiente amigable en torno a la seguridad, salud e higiene para todos los empleados. Se realiza una reunión mensual, el comité toma decisiones que ayudan a todos los trabajadores para evitar incidentes y/o accidentes,  informar de todos los accidentes o incidentes  al órgano gubernamental cuando corresponda."/>
        <s v="Cada año  se capacita en cuestiones básicas de Salud y Seguridad Ocupacional a todo el personal, adicionalmente se capacita en temas específicos como: uso y manejo de extintores, primeros auxilios, combate de incendios, manejo seguro de montacargas, etc."/>
        <s v="Todos los trabajadores cuentan con un seguro médico, el cual pueden utilizar en cualquier momento, este seguro cubre a sus dependientes directos (conyugues e hijos), adicionalmente se cuenta con Seguridad Social -IGSS-, en ambos casos se tiene acceso a las salud preventiva. _x000a_Se realiza una jornada anual de salud con el objetivo de obtener un diagnóstico clínico a los colaboradores y brindarles el seguimiento respectivo para la salud preventiva o correctiva. Se han efectuado jornadas de salud auditiva y evaluaciones específicas, etc. En el año 2,024 se han realizado diferentes charlas, capacitaciones y jornadas de vacunación contra la Influenza lo cual ha dado excelentes resultados con resultado de una baja sustancial en la tasa de contagios dentro de los colaboradores."/>
        <s v="858 media hrs/mes"/>
        <s v="Durante el año 2024 las acciones de formación para colaboradores estuvieron orientadas al fortalecimiento de habilidades blandas y técnicas. _x000a_Se dio inicio a la Escuela de Liderazgo del Grupo Plastilene, con el apoyo de Origen Red de Liderazgo; se desarrollaron y fortalecieron las competencias de liderazgo, de 153 colaboradores: Plastilene 69 / Reciclene 20 / Altalene 6 / Novalene 2 / Interplast 1 / Technofilms 36 / Agroplásticos 6 /  Plastilene Inc 13. _x000a_A través de la Universi Sheets y Sites. Contdad Grupo Plastilene se realizaron 13 webinar sobre producto: Preprensa Gama Extendida, Tendencias de Materias Primas Polietileno y Barrera EVOH, Entendimiento de la reglamentación de plásticos en Colombia. Se desarrollaron habilidades tecnológicas de Google en 6 webinar: Gmail, Chat, Espacios, Calendarios, Meet, Drive, Docs, Presentaciones,inuamos fortaleciendo la capacitación en nuestros sistemas de gestión SQF Safe Quality Food – Programa de Certificación de Inocuidad Alimentaria, BPF Buenas prácticas defabricación (BPF) y Aptitud sanitaria de envases y materiales destinados a entrar en contacto con alimentos y ISCC Certificación ISCC Plus y Sistemas de productos de economía circular y OEA. _x000a_Por otro lado continuamos con el patrocinio a colaboradores en programas de pregrados y posgrados. Dimos continuidad al programa de bilingüismo dirigido a directivos y personal administrativo. "/>
        <s v="No se presentaron infracciones en ninguna de las compañías"/>
        <n v="109"/>
        <n v="44"/>
        <s v="Incorporación del alcance 3 en la medición de la huella de carbono y la gestión de la neutralidad. Así como el impacto de las resinas vírgenes y la apuesta por el consumo de materiales reciclados producidos en Reciclene. Se realiza evaluación de sostenibilidad a proveedores como una medida para determinar impactos en la cadena y proponer soluciones."/>
        <s v="12,67%"/>
        <n v="1.2"/>
        <s v="50%"/>
        <s v="80,07%"/>
        <s v="19,93%"/>
        <s v="64%"/>
        <n v="0.8"/>
        <n v="0.16" u="1"/>
        <n v="3650.5" u="1"/>
        <n v="10019" u="1"/>
        <n v="-5.7000000000000002E-2" u="1"/>
        <n v="207238.7" u="1"/>
        <n v="-5.0700000000000002E-2" u="1"/>
        <n v="6556.76" u="1"/>
        <n v="70.400000000000006" u="1"/>
        <n v="4.7839999999999998" u="1"/>
        <n v="2554.94" u="1"/>
      </sharedItems>
    </cacheField>
  </cacheFields>
  <extLst>
    <ext xmlns:x14="http://schemas.microsoft.com/office/spreadsheetml/2009/9/main" uri="{725AE2AE-9491-48be-B2B4-4EB974FC3084}">
      <x14:pivotCacheDefinition pivotCacheId="3"/>
    </ext>
  </extLst>
</pivotCacheDefinition>
</file>

<file path=xl/pivotCache/pivotCacheRecords1.xml><?xml version="1.0" encoding="utf-8"?>
<pivotCacheRecords xmlns="http://schemas.openxmlformats.org/spreadsheetml/2006/main" xmlns:r="http://schemas.openxmlformats.org/officeDocument/2006/relationships" count="744">
  <r>
    <x v="0"/>
    <x v="0"/>
    <s v="201-3"/>
    <n v="201"/>
    <n v="3"/>
    <x v="0"/>
    <x v="0"/>
    <x v="0"/>
    <s v="Tatiana Lucio"/>
    <x v="0"/>
    <s v="%"/>
    <s v="%"/>
    <n v="0.1215"/>
    <x v="0"/>
  </r>
  <r>
    <x v="0"/>
    <x v="0"/>
    <s v="202-1"/>
    <n v="202"/>
    <n v="1"/>
    <x v="1"/>
    <x v="1"/>
    <x v="0"/>
    <s v="Tatiana Lucio"/>
    <x v="1"/>
    <s v="#"/>
    <s v="#"/>
    <n v="1.18"/>
    <x v="1"/>
  </r>
  <r>
    <x v="0"/>
    <x v="0"/>
    <s v="202-1"/>
    <n v="202"/>
    <n v="1"/>
    <x v="1"/>
    <x v="1"/>
    <x v="0"/>
    <s v="Tatiana Lucio"/>
    <x v="2"/>
    <s v="#"/>
    <s v="#"/>
    <n v="1.25"/>
    <x v="2"/>
  </r>
  <r>
    <x v="0"/>
    <x v="0"/>
    <s v="202-2"/>
    <n v="202"/>
    <n v="2"/>
    <x v="1"/>
    <x v="2"/>
    <x v="0"/>
    <s v="Tatiana Lucio"/>
    <x v="3"/>
    <s v="%"/>
    <s v="%"/>
    <n v="1"/>
    <x v="3"/>
  </r>
  <r>
    <x v="0"/>
    <x v="0"/>
    <s v="204-1"/>
    <n v="204"/>
    <n v="1"/>
    <x v="2"/>
    <x v="3"/>
    <x v="0"/>
    <s v="David Martínez"/>
    <x v="4"/>
    <s v="%"/>
    <s v="%"/>
    <n v="0.96030000000000004"/>
    <x v="4"/>
  </r>
  <r>
    <x v="0"/>
    <x v="0"/>
    <s v="204-1"/>
    <n v="204"/>
    <n v="1"/>
    <x v="2"/>
    <x v="3"/>
    <x v="0"/>
    <s v="David Martínez"/>
    <x v="5"/>
    <s v="%"/>
    <s v="%"/>
    <n v="3.9699999999999999E-2"/>
    <x v="5"/>
  </r>
  <r>
    <x v="0"/>
    <x v="1"/>
    <s v="2-21"/>
    <n v="2"/>
    <n v="21"/>
    <x v="3"/>
    <x v="4"/>
    <x v="0"/>
    <s v="Tatiana Lucio"/>
    <x v="3"/>
    <s v="#"/>
    <s v="#"/>
    <n v="3"/>
    <x v="6"/>
  </r>
  <r>
    <x v="0"/>
    <x v="1"/>
    <s v="2-7"/>
    <n v="2"/>
    <n v="7"/>
    <x v="4"/>
    <x v="5"/>
    <x v="0"/>
    <s v="Tatiana Lucio"/>
    <x v="6"/>
    <s v="#"/>
    <s v="#"/>
    <n v="27"/>
    <x v="7"/>
  </r>
  <r>
    <x v="0"/>
    <x v="1"/>
    <s v="2-7"/>
    <n v="2"/>
    <n v="7"/>
    <x v="4"/>
    <x v="5"/>
    <x v="0"/>
    <s v="Tatiana Lucio"/>
    <x v="7"/>
    <s v="#"/>
    <s v="#"/>
    <n v="0"/>
    <x v="8"/>
  </r>
  <r>
    <x v="0"/>
    <x v="1"/>
    <s v="2-8"/>
    <n v="2"/>
    <n v="8"/>
    <x v="4"/>
    <x v="6"/>
    <x v="0"/>
    <s v="Tatiana Lucio"/>
    <x v="3"/>
    <s v="#"/>
    <s v="#"/>
    <s v="NA"/>
    <x v="9"/>
  </r>
  <r>
    <x v="0"/>
    <x v="2"/>
    <s v="401-1"/>
    <n v="401"/>
    <n v="1"/>
    <x v="5"/>
    <x v="7"/>
    <x v="0"/>
    <s v="Tatiana Lucio"/>
    <x v="8"/>
    <s v="#"/>
    <s v="#"/>
    <n v="2"/>
    <x v="10"/>
  </r>
  <r>
    <x v="0"/>
    <x v="2"/>
    <s v="401-1"/>
    <n v="401"/>
    <n v="1"/>
    <x v="5"/>
    <x v="7"/>
    <x v="0"/>
    <s v="Tatiana Lucio"/>
    <x v="9"/>
    <s v="%"/>
    <s v="%"/>
    <n v="0.12"/>
    <x v="11"/>
  </r>
  <r>
    <x v="0"/>
    <x v="2"/>
    <s v="401-3"/>
    <n v="401"/>
    <n v="3"/>
    <x v="5"/>
    <x v="8"/>
    <x v="0"/>
    <s v="Tatiana Lucio"/>
    <x v="3"/>
    <s v="#"/>
    <s v="#"/>
    <n v="1"/>
    <x v="12"/>
  </r>
  <r>
    <x v="0"/>
    <x v="2"/>
    <s v="403-1"/>
    <n v="403"/>
    <n v="1"/>
    <x v="6"/>
    <x v="9"/>
    <x v="0"/>
    <s v="Daniela Rivadeneira"/>
    <x v="3"/>
    <s v="Txt"/>
    <s v="N/A"/>
    <s v="No ha implementado un Sistema gestión de seguridad y salud en el trabajo, pero se dispone de documentación y programas solicitados por el Ministerio del Trabajo de acuerdo al Decreto Ejecutivo 255, Reglamento de Seguridad y Salud en el Trabajo."/>
    <x v="13"/>
  </r>
  <r>
    <x v="0"/>
    <x v="2"/>
    <s v="403-10"/>
    <n v="403"/>
    <n v="10"/>
    <x v="6"/>
    <x v="10"/>
    <x v="0"/>
    <s v="Daniela Rivadeneira"/>
    <x v="3"/>
    <s v="Txt"/>
    <s v="N/A"/>
    <s v="Para todos los empleados:_x000a_i. El número de fallecimientos resultantes de una dolencia o enfermedad laboral:  0 _x000a_ii. El número de casos de dolencias y enfermedades laborales registrables:  2 accidentes registrados   _x000a_Los peligros laborales que presentan un riesgo de dolencia o enfermedad, indicando:_x000a_i. Cómo se determinan dichos peligros._x000a_Matriz de valoración de riesgos _x000a_ii. Cuáles de dichos peligros han provocado o contribuido a provocar dolencias y enfermedades_x000a_ Proyección de partículas, quemadura Grado I   _x000a_iii. Las medidas tomadas o proyectadas para eliminar dichos peligros y minimizar los riesgos_x000a_Mediante la jerarquía de control._x000a_Control de ingeniería: aseguramiento de instalaciones_x000a_Elementos de protección personal._x000a_Capacitación y procedimientos descritos. "/>
    <x v="14"/>
  </r>
  <r>
    <x v="0"/>
    <x v="2"/>
    <s v="403-2"/>
    <n v="403"/>
    <n v="2"/>
    <x v="6"/>
    <x v="11"/>
    <x v="0"/>
    <s v="Daniela Rivadeneira"/>
    <x v="3"/>
    <s v="Txt"/>
    <s v="N/A"/>
    <s v="Se dispone del documento GI-AN 004 Matriz de Riesgos permite identificar peligros y riesgos laborales. _x000a_Para garantizar su gestión, se realizan inspecciones periódicas, y un convenio con una empresa externa asegura la presencia de un encargado de salud certificado por el MSP. _x000a_Los empleados pueden reportar condiciones inseguras al responsable de seguridad y tienen derecho a interrumpir actividades si perciben un peligro inminente para su seguridad o la de otros. _x000a_Los accidentes laborales se documentan en el GI-AN 046 Formato de Investigación del IESS, promoviendo la prevención y el control efectivo de riesgos en el entorno laboral._x000a_"/>
    <x v="15"/>
  </r>
  <r>
    <x v="0"/>
    <x v="2"/>
    <s v="403-3"/>
    <n v="403"/>
    <n v="3"/>
    <x v="6"/>
    <x v="12"/>
    <x v="0"/>
    <s v="Daniela Rivadeneira"/>
    <x v="3"/>
    <s v="Txt"/>
    <s v="N/A"/>
    <s v="Agroplásticos prioriza la salud y seguridad de sus trabajadores, cumpliendo con normativas de prevención de riesgos, accidentes y enfermedades laborales, y mejorando continuamente las condiciones laborales. _x000a_La empresa asigna recursos necesarios e involucra a todo su equipo en: _x000a_-Programas de seguridad y salud_x000a_-Auditorías internas_x000a_-Evaluaciones de riesgos psicosociales y ergonómicos_x000a_-Identificación de riesgos, investigaciones de accidentes, planes de emergencia_x000a_-Inspecciones por parte de los Bomberos, _x000a_-Programas de vida saludable._x000a_-Vigilancia médica laboral con exámenes médicos y complementarios. _x000a_Este compromiso integral asegura un entorno laboral seguro y saludable para todos sus colaboradores."/>
    <x v="16"/>
  </r>
  <r>
    <x v="0"/>
    <x v="2"/>
    <s v="403-4"/>
    <n v="403"/>
    <n v="4"/>
    <x v="6"/>
    <x v="13"/>
    <x v="0"/>
    <s v="Daniela Rivadeneira"/>
    <x v="3"/>
    <s v="Txt"/>
    <s v="N/A"/>
    <s v="De acuerdo al Decreto Ejecutivo 255, se cuenta con un monitor de Seguridad e Higiene en el trabajo _x000a_Hasta finales del 2024 se dispone de un comité paritario. A partir del 2025 por cambios en el decreto se dispondrá de un delegado de seguridad y salud en el trabajo principal y su suplente, ya que la nómina es menor a 50 empleados._x000a_Entre sus funciones está: _x000a_Cooperar en la implementación de las políticas, programas de SST._x000a_Realizar la inspección general de instalaciones, máquinas y equipos de los centros de trabajo_x000a_Convocar y escuchar a los trabajadores sobre aspectos relaciones a la SST"/>
    <x v="17"/>
  </r>
  <r>
    <x v="0"/>
    <x v="2"/>
    <s v="403-5"/>
    <n v="403"/>
    <n v="5"/>
    <x v="6"/>
    <x v="14"/>
    <x v="0"/>
    <s v="Daniela Rivadeneira"/>
    <x v="3"/>
    <s v="Txt"/>
    <s v="N/A"/>
    <s v="Se cuenta con un documento controlado GH-AN 030 Plan de capacitación en general_x000a_El plan de formación incluye temas_x000a_- Inducción / Reinducción en SST con los siguientes temas: Normas de seguridad, identificación del riesgo, identificación de peligros y riesgos, plan de emergencias y reporte de accidentes de trabajo. _x000a_- Capacitación a la brigada de emergencias _x000a_- Riesgos psicosociales_x000a_-VIH_x000a_-Programa de uso y consumo de drogas_x000a_- Demás capacitaciones, y sensibilizaciones  que sean necesarias conforme lo indique el Ministerio de Trabajo"/>
    <x v="18"/>
  </r>
  <r>
    <x v="0"/>
    <x v="2"/>
    <s v="403-6"/>
    <n v="403"/>
    <n v="6"/>
    <x v="6"/>
    <x v="15"/>
    <x v="0"/>
    <s v="Daniela Rivadeneira"/>
    <x v="3"/>
    <s v="Txt"/>
    <s v="N/A"/>
    <s v="Todos los empleados cuentan con la afiliación al seguro social (IESS) que incluye el programa de riesgos de trabajo._x000a_Anualmente se realiza los exámenes médicos y la correspondiente evaluación según el puesto de trabajo, mediante un médico ocupacional._x000a_Agroplásticos tiene un convenio con una empresa externa, y por medio de esta se ofrece a los trabajadores capacitaciones o charlas sobre distintos temas de salud."/>
    <x v="19"/>
  </r>
  <r>
    <x v="0"/>
    <x v="2"/>
    <s v="403-8"/>
    <n v="403"/>
    <n v="8"/>
    <x v="6"/>
    <x v="16"/>
    <x v="0"/>
    <s v="Daniela Rivadeneira"/>
    <x v="10"/>
    <s v="#"/>
    <s v="#"/>
    <n v="27"/>
    <x v="7"/>
  </r>
  <r>
    <x v="0"/>
    <x v="2"/>
    <s v="403-8"/>
    <n v="403"/>
    <n v="8"/>
    <x v="6"/>
    <x v="16"/>
    <x v="0"/>
    <s v="Daniela Rivadeneira"/>
    <x v="11"/>
    <s v="#"/>
    <s v="#"/>
    <n v="27"/>
    <x v="7"/>
  </r>
  <r>
    <x v="0"/>
    <x v="2"/>
    <s v="403-8"/>
    <n v="403"/>
    <n v="8"/>
    <x v="6"/>
    <x v="16"/>
    <x v="0"/>
    <s v="Daniela Rivadeneira"/>
    <x v="12"/>
    <s v="%"/>
    <s v="%"/>
    <n v="1"/>
    <x v="3"/>
  </r>
  <r>
    <x v="0"/>
    <x v="2"/>
    <s v="404-1"/>
    <n v="404"/>
    <n v="1"/>
    <x v="7"/>
    <x v="17"/>
    <x v="0"/>
    <s v="Tatiana Lucio"/>
    <x v="3"/>
    <s v="#"/>
    <s v="media hrs/mes"/>
    <n v="37.19"/>
    <x v="20"/>
  </r>
  <r>
    <x v="0"/>
    <x v="2"/>
    <s v="404-2"/>
    <n v="404"/>
    <n v="2"/>
    <x v="7"/>
    <x v="18"/>
    <x v="0"/>
    <s v="Tatiana Lucio"/>
    <x v="3"/>
    <s v="Txt"/>
    <s v="N/A"/>
    <s v="Durante el año 2024 se dio prioridad a la profesionalización de los colaboradores, continuando con el patrocinio en programas de pregrados y posgrados. Sin dejar de lado la capacitación orientada al fortalecimiento de habilidades técnicas en áreas transversales; así como a temas propios de la estrategia y entendimiento del negocio. A través de la Universidad Grupo Plastilene se realizaron webinars. Se fortaleció la formación en Liderazgo a niveles de dirección y coordinación mediante charlas virtuales y presenciales con la Fundación Origen._x000a_No se ha dejado de lado las charlas reglamentarias exigidas por la Ley ecuatoriana, mismas que cada año fortalecen conocimientos en nuestros colaboradores a nivel de cuidado personal, salud, buenas prácticas laborales y respuesta ante emergencias."/>
    <x v="21"/>
  </r>
  <r>
    <x v="0"/>
    <x v="2"/>
    <s v="404-3"/>
    <n v="404"/>
    <n v="3"/>
    <x v="7"/>
    <x v="19"/>
    <x v="0"/>
    <s v="Tatiana Lucio"/>
    <x v="3"/>
    <s v="Txt"/>
    <s v="N/A"/>
    <s v="No aplica"/>
    <x v="22"/>
  </r>
  <r>
    <x v="0"/>
    <x v="2"/>
    <s v="405-1"/>
    <n v="405"/>
    <n v="1"/>
    <x v="8"/>
    <x v="20"/>
    <x v="0"/>
    <s v="Tatiana Lucio"/>
    <x v="13"/>
    <s v="%"/>
    <s v="%"/>
    <n v="0.04"/>
    <x v="23"/>
  </r>
  <r>
    <x v="0"/>
    <x v="2"/>
    <s v="405-1"/>
    <n v="405"/>
    <n v="1"/>
    <x v="8"/>
    <x v="20"/>
    <x v="0"/>
    <s v="Tatiana Lucio"/>
    <x v="14"/>
    <s v="%"/>
    <s v="%"/>
    <n v="0"/>
    <x v="24"/>
  </r>
  <r>
    <x v="0"/>
    <x v="2"/>
    <s v="405-1"/>
    <n v="405"/>
    <n v="1"/>
    <x v="8"/>
    <x v="20"/>
    <x v="0"/>
    <s v="Tatiana Lucio"/>
    <x v="15"/>
    <s v="%"/>
    <s v="%"/>
    <n v="3.5700000000000003E-2"/>
    <x v="25"/>
  </r>
  <r>
    <x v="0"/>
    <x v="2"/>
    <s v="405-1"/>
    <n v="405"/>
    <n v="1"/>
    <x v="8"/>
    <x v="20"/>
    <x v="0"/>
    <s v="Tatiana Lucio"/>
    <x v="16"/>
    <s v="%"/>
    <s v="%"/>
    <n v="7.1400000000000005E-2"/>
    <x v="26"/>
  </r>
  <r>
    <x v="0"/>
    <x v="2"/>
    <s v="405-1"/>
    <n v="405"/>
    <n v="1"/>
    <x v="8"/>
    <x v="20"/>
    <x v="0"/>
    <s v="Tatiana Lucio"/>
    <x v="17"/>
    <s v="%"/>
    <s v="%"/>
    <n v="7.1400000000000005E-2"/>
    <x v="26"/>
  </r>
  <r>
    <x v="0"/>
    <x v="2"/>
    <s v="405-1"/>
    <n v="405"/>
    <n v="1"/>
    <x v="8"/>
    <x v="20"/>
    <x v="0"/>
    <s v="Tatiana Lucio"/>
    <x v="18"/>
    <s v="%"/>
    <s v="%"/>
    <n v="7.1400000000000005E-2"/>
    <x v="26"/>
  </r>
  <r>
    <x v="0"/>
    <x v="2"/>
    <s v="405-1"/>
    <n v="405"/>
    <n v="1"/>
    <x v="8"/>
    <x v="20"/>
    <x v="0"/>
    <s v="Tatiana Lucio"/>
    <x v="19"/>
    <s v="%"/>
    <s v="%"/>
    <n v="0.17860000000000001"/>
    <x v="27"/>
  </r>
  <r>
    <x v="0"/>
    <x v="2"/>
    <s v="405-1"/>
    <n v="405"/>
    <n v="1"/>
    <x v="8"/>
    <x v="20"/>
    <x v="0"/>
    <s v="Tatiana Lucio"/>
    <x v="20"/>
    <s v="%"/>
    <s v="%"/>
    <n v="3.5700000000000003E-2"/>
    <x v="25"/>
  </r>
  <r>
    <x v="0"/>
    <x v="2"/>
    <s v="405-1"/>
    <n v="405"/>
    <n v="1"/>
    <x v="8"/>
    <x v="20"/>
    <x v="0"/>
    <s v="Tatiana Lucio"/>
    <x v="21"/>
    <s v="%"/>
    <s v="%"/>
    <n v="0.4541"/>
    <x v="28"/>
  </r>
  <r>
    <x v="0"/>
    <x v="2"/>
    <s v="405-1"/>
    <n v="405"/>
    <n v="1"/>
    <x v="8"/>
    <x v="20"/>
    <x v="0"/>
    <s v="Tatiana Lucio"/>
    <x v="22"/>
    <s v="%"/>
    <s v="%"/>
    <n v="4.1700000000000001E-2"/>
    <x v="29"/>
  </r>
  <r>
    <x v="0"/>
    <x v="2"/>
    <s v="405-2"/>
    <n v="405"/>
    <n v="2"/>
    <x v="8"/>
    <x v="21"/>
    <x v="0"/>
    <s v="Tatiana Lucio"/>
    <x v="3"/>
    <s v="#"/>
    <s v="#"/>
    <n v="2.19"/>
    <x v="30"/>
  </r>
  <r>
    <x v="0"/>
    <x v="2"/>
    <s v="406-1"/>
    <n v="406"/>
    <n v="1"/>
    <x v="9"/>
    <x v="22"/>
    <x v="0"/>
    <s v="Tatiana Lucio"/>
    <x v="3"/>
    <s v="Txt"/>
    <s v="N/A"/>
    <s v="La sensibilización constante de nuestro Código de Ética a todos nuestros colaboradores ha generado una cultura de respeto, dando como resultado cero casos de discriminación."/>
    <x v="31"/>
  </r>
  <r>
    <x v="0"/>
    <x v="2"/>
    <s v="410-1"/>
    <n v="410"/>
    <n v="1"/>
    <x v="10"/>
    <x v="23"/>
    <x v="0"/>
    <s v="Tatiana Lucio"/>
    <x v="3"/>
    <s v="%"/>
    <s v="%"/>
    <n v="1"/>
    <x v="3"/>
  </r>
  <r>
    <x v="0"/>
    <x v="2"/>
    <s v="412-2"/>
    <n v="412"/>
    <n v="2"/>
    <x v="11"/>
    <x v="24"/>
    <x v="0"/>
    <s v="Tatiana Lucio"/>
    <x v="3"/>
    <s v="Txt"/>
    <s v="N/A"/>
    <s v="El código de Ética del Grupo Plastilene establece principios sólidos de respeto a los derechos humanos. "/>
    <x v="32"/>
  </r>
  <r>
    <x v="0"/>
    <x v="2"/>
    <s v="413-1"/>
    <n v="413"/>
    <n v="1"/>
    <x v="12"/>
    <x v="25"/>
    <x v="0"/>
    <s v="Luisa"/>
    <x v="3"/>
    <s v="Txt"/>
    <s v="N/A"/>
    <s v="Las operaciones del Grupo Plastilene no cuentan con participación de las comunidades locales de manera formal ni con evaluaciones de impacto ambiental o social. _x000a_Sin embargo, la responsabilidad extendida de Agroplásticos incluye la participación de gestores (población vulnerable) con quienes se realiza cierre de ciclo del plástico. En la página web se ofrece el espacio para escribir quejas o reclamaciones de la comunidad en caso de que se requiera. "/>
    <x v="33"/>
  </r>
  <r>
    <x v="0"/>
    <x v="2"/>
    <s v="413-2"/>
    <n v="413"/>
    <n v="2"/>
    <x v="12"/>
    <x v="26"/>
    <x v="0"/>
    <s v="Luisa"/>
    <x v="3"/>
    <s v="Txt"/>
    <s v="N/A"/>
    <s v="Las operaciones del Grupo Plastilene se desarrollan en áreas permitidas para la actividad industrial y no presentan impactos negativos para las comunidades locales."/>
    <x v="34"/>
  </r>
  <r>
    <x v="0"/>
    <x v="2"/>
    <s v="416-1"/>
    <n v="416"/>
    <n v="1"/>
    <x v="13"/>
    <x v="27"/>
    <x v="0"/>
    <s v="Tatiana Lucio"/>
    <x v="3"/>
    <s v="Txt"/>
    <s v="N/A"/>
    <s v="No aplica"/>
    <x v="22"/>
  </r>
  <r>
    <x v="0"/>
    <x v="2"/>
    <s v="416-2"/>
    <n v="416"/>
    <n v="2"/>
    <x v="13"/>
    <x v="28"/>
    <x v="0"/>
    <s v="Tatiana Lucio"/>
    <x v="3"/>
    <s v="Txt"/>
    <s v="N/A"/>
    <s v="No aplica"/>
    <x v="22"/>
  </r>
  <r>
    <x v="0"/>
    <x v="2"/>
    <s v="417-1"/>
    <n v="417"/>
    <n v="1"/>
    <x v="14"/>
    <x v="29"/>
    <x v="0"/>
    <s v="Tatiana Lucio"/>
    <x v="3"/>
    <s v="Txt"/>
    <s v="N/A"/>
    <s v="Nuestros productos van correctamente etiquetados en sus empaques, con el respectivo número de lote, nombre del cliente, fecha de producción, características del material, así como el nombre del operador y máquina responsable de la producción. A fin de garantizar una adecuada trazabilidad de la calidad del producto comercializado."/>
    <x v="35"/>
  </r>
  <r>
    <x v="0"/>
    <x v="2"/>
    <s v="417-2"/>
    <n v="417"/>
    <n v="2"/>
    <x v="14"/>
    <x v="30"/>
    <x v="0"/>
    <s v="Tatiana Lucio"/>
    <x v="3"/>
    <s v="Txt"/>
    <s v="N/A"/>
    <s v="No se presentaron casos."/>
    <x v="36"/>
  </r>
  <r>
    <x v="0"/>
    <x v="2"/>
    <s v="417-3"/>
    <n v="417"/>
    <n v="3"/>
    <x v="14"/>
    <x v="31"/>
    <x v="0"/>
    <s v="Tatiana Lucio"/>
    <x v="3"/>
    <s v="Txt"/>
    <s v="N/A"/>
    <s v="No se presentaron casos."/>
    <x v="36"/>
  </r>
  <r>
    <x v="0"/>
    <x v="2"/>
    <s v="418-1"/>
    <n v="418"/>
    <n v="1"/>
    <x v="15"/>
    <x v="32"/>
    <x v="0"/>
    <s v="Luis Dosantos"/>
    <x v="3"/>
    <s v="Txt"/>
    <s v="N/A"/>
    <s v="No se presentaron casos."/>
    <x v="36"/>
  </r>
  <r>
    <x v="0"/>
    <x v="2"/>
    <s v="419-1"/>
    <n v="419"/>
    <n v="1"/>
    <x v="16"/>
    <x v="33"/>
    <x v="0"/>
    <s v="Luis Dosantos"/>
    <x v="3"/>
    <s v="Txt"/>
    <s v="N/A"/>
    <s v="No se presentaron casos."/>
    <x v="36"/>
  </r>
  <r>
    <x v="0"/>
    <x v="3"/>
    <s v="301-1"/>
    <n v="301"/>
    <n v="1"/>
    <x v="17"/>
    <x v="34"/>
    <x v="0"/>
    <s v="David - Óscar"/>
    <x v="23"/>
    <s v="%"/>
    <s v="%"/>
    <n v="0.81430000000000002"/>
    <x v="37"/>
  </r>
  <r>
    <x v="0"/>
    <x v="3"/>
    <s v="301-1"/>
    <n v="301"/>
    <n v="1"/>
    <x v="17"/>
    <x v="34"/>
    <x v="0"/>
    <s v="David - Óscar"/>
    <x v="24"/>
    <s v="%"/>
    <s v="%"/>
    <n v="0.1857"/>
    <x v="38"/>
  </r>
  <r>
    <x v="1"/>
    <x v="3"/>
    <s v="301-1"/>
    <n v="301"/>
    <n v="1"/>
    <x v="17"/>
    <x v="34"/>
    <x v="1"/>
    <s v="David - Óscar"/>
    <x v="23"/>
    <s v="%"/>
    <s v="%"/>
    <n v="0.60719999999999996"/>
    <x v="39"/>
  </r>
  <r>
    <x v="1"/>
    <x v="3"/>
    <s v="301-1"/>
    <n v="301"/>
    <n v="1"/>
    <x v="17"/>
    <x v="34"/>
    <x v="1"/>
    <s v="David - Óscar"/>
    <x v="24"/>
    <s v="%"/>
    <s v="%"/>
    <n v="0.39279999999999998"/>
    <x v="40"/>
  </r>
  <r>
    <x v="2"/>
    <x v="3"/>
    <s v="301-1"/>
    <n v="301"/>
    <n v="1"/>
    <x v="17"/>
    <x v="34"/>
    <x v="2"/>
    <s v="David - Óscar"/>
    <x v="23"/>
    <s v="%"/>
    <s v="%"/>
    <n v="0.92130000000000001"/>
    <x v="41"/>
  </r>
  <r>
    <x v="2"/>
    <x v="3"/>
    <s v="301-1"/>
    <n v="301"/>
    <n v="1"/>
    <x v="17"/>
    <x v="34"/>
    <x v="2"/>
    <s v="David - Óscar"/>
    <x v="24"/>
    <s v="%"/>
    <s v="%"/>
    <n v="7.8700000000000006E-2"/>
    <x v="42"/>
  </r>
  <r>
    <x v="3"/>
    <x v="3"/>
    <s v="301-1"/>
    <n v="301"/>
    <n v="1"/>
    <x v="17"/>
    <x v="34"/>
    <x v="3"/>
    <s v="David - Óscar"/>
    <x v="23"/>
    <s v="%"/>
    <s v="%"/>
    <n v="0.64339999999999997"/>
    <x v="43"/>
  </r>
  <r>
    <x v="3"/>
    <x v="3"/>
    <s v="301-1"/>
    <n v="301"/>
    <n v="1"/>
    <x v="17"/>
    <x v="34"/>
    <x v="3"/>
    <s v="David - Óscar"/>
    <x v="24"/>
    <s v="%"/>
    <s v="%"/>
    <n v="0.35659999999999997"/>
    <x v="44"/>
  </r>
  <r>
    <x v="4"/>
    <x v="3"/>
    <s v="301-1"/>
    <n v="301"/>
    <n v="1"/>
    <x v="17"/>
    <x v="34"/>
    <x v="4"/>
    <s v="David - Óscar"/>
    <x v="23"/>
    <s v="%"/>
    <s v="%"/>
    <n v="0.4224"/>
    <x v="45"/>
  </r>
  <r>
    <x v="4"/>
    <x v="3"/>
    <s v="301-1"/>
    <n v="301"/>
    <n v="1"/>
    <x v="17"/>
    <x v="34"/>
    <x v="4"/>
    <s v="David - Óscar"/>
    <x v="24"/>
    <s v="%"/>
    <s v="%"/>
    <n v="0.5776"/>
    <x v="46"/>
  </r>
  <r>
    <x v="5"/>
    <x v="3"/>
    <s v="301-1"/>
    <n v="301"/>
    <n v="1"/>
    <x v="17"/>
    <x v="34"/>
    <x v="5"/>
    <s v="David - Óscar"/>
    <x v="23"/>
    <s v="%"/>
    <s v="%"/>
    <n v="0.35189999999999999"/>
    <x v="47"/>
  </r>
  <r>
    <x v="5"/>
    <x v="3"/>
    <s v="301-1"/>
    <n v="301"/>
    <n v="1"/>
    <x v="17"/>
    <x v="34"/>
    <x v="5"/>
    <s v="David - Óscar"/>
    <x v="24"/>
    <s v="%"/>
    <s v="%"/>
    <n v="0.64810000000000001"/>
    <x v="48"/>
  </r>
  <r>
    <x v="6"/>
    <x v="3"/>
    <s v="301-1"/>
    <n v="301"/>
    <n v="1"/>
    <x v="17"/>
    <x v="34"/>
    <x v="6"/>
    <s v="David - Óscar"/>
    <x v="23"/>
    <s v="%"/>
    <s v="%"/>
    <n v="0.44869999999999999"/>
    <x v="49"/>
  </r>
  <r>
    <x v="6"/>
    <x v="3"/>
    <s v="301-1"/>
    <n v="301"/>
    <n v="1"/>
    <x v="17"/>
    <x v="34"/>
    <x v="6"/>
    <s v="David - Óscar"/>
    <x v="24"/>
    <s v="%"/>
    <s v="%"/>
    <n v="0.55120000000000002"/>
    <x v="50"/>
  </r>
  <r>
    <x v="7"/>
    <x v="3"/>
    <s v="301-1"/>
    <n v="301"/>
    <n v="1"/>
    <x v="17"/>
    <x v="34"/>
    <x v="7"/>
    <s v="David - Óscar"/>
    <x v="23"/>
    <s v="%"/>
    <s v="%"/>
    <n v="0.74419999999999997"/>
    <x v="51"/>
  </r>
  <r>
    <x v="7"/>
    <x v="3"/>
    <s v="301-1"/>
    <n v="301"/>
    <n v="1"/>
    <x v="17"/>
    <x v="34"/>
    <x v="7"/>
    <s v="David - Óscar"/>
    <x v="24"/>
    <s v="%"/>
    <s v="%"/>
    <n v="0.25580000000000003"/>
    <x v="52"/>
  </r>
  <r>
    <x v="0"/>
    <x v="3"/>
    <s v="301-2"/>
    <n v="301"/>
    <n v="2"/>
    <x v="17"/>
    <x v="35"/>
    <x v="0"/>
    <s v="David - Óscar"/>
    <x v="25"/>
    <s v="#"/>
    <s v="kg"/>
    <n v="176133.62299999999"/>
    <x v="53"/>
  </r>
  <r>
    <x v="0"/>
    <x v="3"/>
    <s v="301-2"/>
    <n v="301"/>
    <n v="2"/>
    <x v="17"/>
    <x v="35"/>
    <x v="0"/>
    <s v="David - Óscar"/>
    <x v="26"/>
    <s v="#"/>
    <s v="kg"/>
    <n v="112977.67"/>
    <x v="54"/>
  </r>
  <r>
    <x v="0"/>
    <x v="3"/>
    <s v="301-2"/>
    <n v="301"/>
    <n v="2"/>
    <x v="17"/>
    <x v="35"/>
    <x v="0"/>
    <s v="David - Óscar"/>
    <x v="27"/>
    <s v="#"/>
    <s v="kg"/>
    <n v="0"/>
    <x v="55"/>
  </r>
  <r>
    <x v="0"/>
    <x v="3"/>
    <s v="301-2"/>
    <n v="301"/>
    <n v="2"/>
    <x v="17"/>
    <x v="35"/>
    <x v="0"/>
    <s v="David - Óscar"/>
    <x v="28"/>
    <s v="#"/>
    <s v="kg"/>
    <n v="62268.42"/>
    <x v="56"/>
  </r>
  <r>
    <x v="1"/>
    <x v="3"/>
    <s v="301-2"/>
    <n v="301"/>
    <n v="2"/>
    <x v="17"/>
    <x v="35"/>
    <x v="1"/>
    <s v="David - Óscar"/>
    <x v="25"/>
    <s v="#"/>
    <s v="kg"/>
    <n v="960029"/>
    <x v="57"/>
  </r>
  <r>
    <x v="1"/>
    <x v="3"/>
    <s v="301-2"/>
    <n v="301"/>
    <n v="2"/>
    <x v="17"/>
    <x v="35"/>
    <x v="1"/>
    <s v="David - Óscar"/>
    <x v="26"/>
    <s v="#"/>
    <s v="kg"/>
    <n v="541369"/>
    <x v="58"/>
  </r>
  <r>
    <x v="1"/>
    <x v="3"/>
    <s v="301-2"/>
    <n v="301"/>
    <n v="2"/>
    <x v="17"/>
    <x v="35"/>
    <x v="1"/>
    <s v="David - Óscar"/>
    <x v="27"/>
    <s v="#"/>
    <s v="kg"/>
    <n v="16985"/>
    <x v="59"/>
  </r>
  <r>
    <x v="1"/>
    <x v="3"/>
    <s v="301-2"/>
    <n v="301"/>
    <n v="2"/>
    <x v="17"/>
    <x v="35"/>
    <x v="1"/>
    <s v="David - Óscar"/>
    <x v="28"/>
    <s v="#"/>
    <s v="kg"/>
    <n v="398959"/>
    <x v="60"/>
  </r>
  <r>
    <x v="0"/>
    <x v="1"/>
    <s v="2-1"/>
    <n v="2"/>
    <n v="1"/>
    <x v="18"/>
    <x v="36"/>
    <x v="0"/>
    <s v="Sostenibilidad"/>
    <x v="29"/>
    <s v="Txt"/>
    <s v="N/A"/>
    <s v="AGROPLÁSTICOS CIA LTDA"/>
    <x v="61"/>
  </r>
  <r>
    <x v="0"/>
    <x v="1"/>
    <s v="2-1"/>
    <n v="2"/>
    <n v="1"/>
    <x v="18"/>
    <x v="36"/>
    <x v="0"/>
    <s v="Sostenibilidad"/>
    <x v="30"/>
    <s v="Txt"/>
    <s v="N/A"/>
    <s v="Quito"/>
    <x v="62"/>
  </r>
  <r>
    <x v="0"/>
    <x v="1"/>
    <s v="2-1"/>
    <n v="2"/>
    <n v="1"/>
    <x v="18"/>
    <x v="36"/>
    <x v="0"/>
    <s v="Sostenibilidad"/>
    <x v="31"/>
    <s v="Txt"/>
    <s v="N/A"/>
    <s v="Ecuador."/>
    <x v="63"/>
  </r>
  <r>
    <x v="0"/>
    <x v="1"/>
    <s v="2-6"/>
    <n v="2"/>
    <n v="6"/>
    <x v="4"/>
    <x v="37"/>
    <x v="0"/>
    <s v="Luis Dosantos"/>
    <x v="3"/>
    <s v="Txt"/>
    <s v="N/A"/>
    <s v="Diseñamos, producimos y comercializamos:_x000a_• Películas aditivadas para la agricultura y la piscicultura._x000a_• Mulch para siembra de frutas y hortalizas._x000a_• Plásticos para recubrimiento de reservorios de agua._x000a_• Plásticos para desinfección del suelo._x000a_• Películas sin impresión para empacado de productos del sector alimenticio, consumo masivo y otros recubrimientos industriales._x000a__x000a_Comercializamos los productos a nivel nacional; sierra, costa y Amazonía."/>
    <x v="64"/>
  </r>
  <r>
    <x v="2"/>
    <x v="3"/>
    <s v="301-2"/>
    <n v="301"/>
    <n v="2"/>
    <x v="17"/>
    <x v="35"/>
    <x v="2"/>
    <s v="David - Óscar"/>
    <x v="25"/>
    <s v="#"/>
    <s v="kg"/>
    <n v="19.940000000000001"/>
    <x v="65"/>
  </r>
  <r>
    <x v="2"/>
    <x v="3"/>
    <s v="301-2"/>
    <n v="301"/>
    <n v="2"/>
    <x v="17"/>
    <x v="35"/>
    <x v="2"/>
    <s v="David - Óscar"/>
    <x v="26"/>
    <s v="#"/>
    <s v="kg"/>
    <n v="0"/>
    <x v="55"/>
  </r>
  <r>
    <x v="2"/>
    <x v="3"/>
    <s v="301-2"/>
    <n v="301"/>
    <n v="2"/>
    <x v="17"/>
    <x v="35"/>
    <x v="2"/>
    <s v="David - Óscar"/>
    <x v="27"/>
    <s v="#"/>
    <s v="kg"/>
    <n v="1304"/>
    <x v="66"/>
  </r>
  <r>
    <x v="2"/>
    <x v="3"/>
    <s v="301-2"/>
    <n v="301"/>
    <n v="2"/>
    <x v="17"/>
    <x v="35"/>
    <x v="2"/>
    <s v="David - Óscar"/>
    <x v="28"/>
    <s v="#"/>
    <s v="kg"/>
    <n v="0"/>
    <x v="55"/>
  </r>
  <r>
    <x v="3"/>
    <x v="3"/>
    <s v="301-2"/>
    <n v="301"/>
    <n v="2"/>
    <x v="17"/>
    <x v="35"/>
    <x v="3"/>
    <s v="David - Óscar"/>
    <x v="25"/>
    <s v="#"/>
    <s v="kg"/>
    <n v="1732933.08"/>
    <x v="67"/>
  </r>
  <r>
    <x v="1"/>
    <x v="0"/>
    <s v="201-3"/>
    <n v="201"/>
    <n v="3"/>
    <x v="0"/>
    <x v="0"/>
    <x v="1"/>
    <s v="Yuly Castellanos"/>
    <x v="0"/>
    <s v="%"/>
    <s v="%"/>
    <n v="0.125"/>
    <x v="68"/>
  </r>
  <r>
    <x v="1"/>
    <x v="0"/>
    <s v="202-1"/>
    <n v="202"/>
    <n v="1"/>
    <x v="1"/>
    <x v="1"/>
    <x v="1"/>
    <s v="Yuly Castellanos"/>
    <x v="1"/>
    <s v="#"/>
    <s v="#"/>
    <n v="1.04"/>
    <x v="69"/>
  </r>
  <r>
    <x v="1"/>
    <x v="0"/>
    <s v="202-1"/>
    <n v="202"/>
    <n v="1"/>
    <x v="1"/>
    <x v="1"/>
    <x v="1"/>
    <s v="Yuly Castellanos"/>
    <x v="2"/>
    <s v="#"/>
    <s v="#"/>
    <n v="1"/>
    <x v="12"/>
  </r>
  <r>
    <x v="1"/>
    <x v="0"/>
    <s v="202-2"/>
    <n v="202"/>
    <n v="2"/>
    <x v="1"/>
    <x v="2"/>
    <x v="1"/>
    <s v="Yuly Castellanos"/>
    <x v="3"/>
    <s v="%"/>
    <s v="%"/>
    <n v="1"/>
    <x v="3"/>
  </r>
  <r>
    <x v="1"/>
    <x v="0"/>
    <s v="204-1"/>
    <n v="204"/>
    <n v="1"/>
    <x v="2"/>
    <x v="3"/>
    <x v="1"/>
    <s v="David Martínez"/>
    <x v="4"/>
    <s v="%"/>
    <s v="%"/>
    <n v="0"/>
    <x v="24"/>
  </r>
  <r>
    <x v="1"/>
    <x v="0"/>
    <s v="204-1"/>
    <n v="204"/>
    <n v="1"/>
    <x v="2"/>
    <x v="3"/>
    <x v="1"/>
    <s v="David Martínez"/>
    <x v="5"/>
    <s v="%"/>
    <s v="%"/>
    <n v="1"/>
    <x v="3"/>
  </r>
  <r>
    <x v="1"/>
    <x v="1"/>
    <s v="2-21"/>
    <n v="2"/>
    <n v="21"/>
    <x v="3"/>
    <x v="4"/>
    <x v="1"/>
    <s v="Yuly Castellanos"/>
    <x v="3"/>
    <s v="#"/>
    <s v="#"/>
    <n v="30"/>
    <x v="70"/>
  </r>
  <r>
    <x v="1"/>
    <x v="1"/>
    <s v="2-7"/>
    <n v="2"/>
    <n v="7"/>
    <x v="4"/>
    <x v="5"/>
    <x v="1"/>
    <s v="Yuly Castellanos"/>
    <x v="6"/>
    <s v="#"/>
    <s v="#"/>
    <n v="96"/>
    <x v="71"/>
  </r>
  <r>
    <x v="1"/>
    <x v="1"/>
    <s v="2-7"/>
    <n v="2"/>
    <n v="7"/>
    <x v="4"/>
    <x v="5"/>
    <x v="1"/>
    <s v="Yuly Castellanos"/>
    <x v="7"/>
    <s v="#"/>
    <s v="#"/>
    <n v="22"/>
    <x v="72"/>
  </r>
  <r>
    <x v="1"/>
    <x v="1"/>
    <s v="2-8"/>
    <n v="2"/>
    <n v="8"/>
    <x v="4"/>
    <x v="6"/>
    <x v="1"/>
    <s v="Yuly Castellanos"/>
    <x v="3"/>
    <s v="#"/>
    <s v="#"/>
    <s v="NA"/>
    <x v="9"/>
  </r>
  <r>
    <x v="1"/>
    <x v="2"/>
    <s v="401-1"/>
    <n v="401"/>
    <n v="1"/>
    <x v="5"/>
    <x v="7"/>
    <x v="1"/>
    <s v="Yuly Castellanos"/>
    <x v="8"/>
    <s v="#"/>
    <s v="#"/>
    <n v="3"/>
    <x v="6"/>
  </r>
  <r>
    <x v="3"/>
    <x v="3"/>
    <s v="301-2"/>
    <n v="301"/>
    <n v="2"/>
    <x v="17"/>
    <x v="35"/>
    <x v="3"/>
    <s v="David - Óscar"/>
    <x v="26"/>
    <s v="#"/>
    <s v="kg"/>
    <n v="0"/>
    <x v="55"/>
  </r>
  <r>
    <x v="3"/>
    <x v="3"/>
    <s v="301-2"/>
    <n v="301"/>
    <n v="2"/>
    <x v="17"/>
    <x v="35"/>
    <x v="3"/>
    <s v="David - Óscar"/>
    <x v="27"/>
    <s v="#"/>
    <s v="kg"/>
    <n v="1729720.91"/>
    <x v="73"/>
  </r>
  <r>
    <x v="3"/>
    <x v="3"/>
    <s v="301-2"/>
    <n v="301"/>
    <n v="2"/>
    <x v="17"/>
    <x v="35"/>
    <x v="3"/>
    <s v="David - Óscar"/>
    <x v="28"/>
    <s v="#"/>
    <s v="kg"/>
    <n v="136.78"/>
    <x v="74"/>
  </r>
  <r>
    <x v="4"/>
    <x v="3"/>
    <s v="301-2"/>
    <n v="301"/>
    <n v="2"/>
    <x v="17"/>
    <x v="35"/>
    <x v="4"/>
    <s v="David - Óscar"/>
    <x v="32"/>
    <s v="#"/>
    <s v="kg"/>
    <n v="4763024.87"/>
    <x v="75"/>
  </r>
  <r>
    <x v="1"/>
    <x v="2"/>
    <s v="401-1"/>
    <n v="401"/>
    <n v="1"/>
    <x v="5"/>
    <x v="7"/>
    <x v="1"/>
    <s v="Yuly Castellanos"/>
    <x v="9"/>
    <s v="%"/>
    <s v="%"/>
    <n v="0.1196"/>
    <x v="76"/>
  </r>
  <r>
    <x v="1"/>
    <x v="2"/>
    <s v="401-3"/>
    <n v="401"/>
    <n v="3"/>
    <x v="5"/>
    <x v="8"/>
    <x v="1"/>
    <s v="Yuly Castellanos"/>
    <x v="3"/>
    <s v="#"/>
    <s v="#"/>
    <n v="0"/>
    <x v="8"/>
  </r>
  <r>
    <x v="1"/>
    <x v="2"/>
    <s v="403-1"/>
    <n v="403"/>
    <n v="1"/>
    <x v="6"/>
    <x v="9"/>
    <x v="1"/>
    <s v="Yadira Farfan"/>
    <x v="3"/>
    <s v="Txt"/>
    <s v="N/A"/>
    <s v="Se ha puesto en marcha por requerimientos legales en Colombia. Resolución 0312 de 2019 estándares mínimos de SGSST para el año 2023 con un porcentaje de cumplimiento del 98%"/>
    <x v="77"/>
  </r>
  <r>
    <x v="1"/>
    <x v="2"/>
    <s v="403-10"/>
    <n v="403"/>
    <n v="10"/>
    <x v="6"/>
    <x v="10"/>
    <x v="1"/>
    <s v="Yadira Farfan"/>
    <x v="3"/>
    <s v="Txt"/>
    <s v="N/A"/>
    <s v="Para todos los empleados:_x000a_i. El número de fallecimientos resultantes de una dolencia o enfermedad laboral:  0 en el periodo 2024 registrados _x000a_ii. El número de casos de dolencias y enfermedades laborales registrables:  20  eventos de accidente registrados   _x000a_iii. Los principales tipos de dolencias y enfermedades laborales.  Heridas y golpes    _x000a__x000a_Los peligros laborales que presentan un riesgo de dolencia o enfermedad, indicando:_x000a_i. Cómo se determinan dichos peligros._x000a_Matriz de valoración de riesgos _x000a_ii. Cuáles de dichos peligros han provocado o contribuido a provocar dolencias y enfermedades_x000a_Mecánico _x000a_iii. Las medidas tomadas o proyectadas para eliminar dichos peligros y minimizar los riesgos_x000a_Mediante la jerarquía de control._x000a_Control de ingeniería, capacitación, elementos de protección personal y procedimientos descritos. "/>
    <x v="78"/>
  </r>
  <r>
    <x v="1"/>
    <x v="2"/>
    <s v="403-2"/>
    <n v="403"/>
    <n v="2"/>
    <x v="6"/>
    <x v="11"/>
    <x v="1"/>
    <s v="Yadira Farfan"/>
    <x v="3"/>
    <s v="Txt"/>
    <s v="N/A"/>
    <s v="Se dispone del documento SG - SST 058 Matriz de identificación de peligros, evaluación y valoración de riesgos,  el cual permite identificar los posibles peligros y/o riesgos en la operación._x000a_Para garantizar la calidad y la gestión de los procesos de identificación de riesgos se cuentan las siguientes actividades: _x000a_1. Auditoría del Sistema de gestión de seguridad y salud en el trabajo. _x000a_2. Personal idóneo en SST y licencia emitida por la secretaría de salud.  _x000a_3. Inspecciones continuas de los puestos de trabajo, equipos y herramientas, para determinar sus condiciones. Y seguimiento de las condiciones a través de reuniones periódicas con los responsables de cada área._x000a_4. Seguimiento y control en el  Comité Paritario de Seguridad y Salud en el Trabajo. _x000a_5. Se ejecuta planes de capacitación para el personal._x000a_6. Reportes de los trabajadores de actos y condiciones inseguras."/>
    <x v="79"/>
  </r>
  <r>
    <x v="1"/>
    <x v="2"/>
    <s v="403-3"/>
    <n v="403"/>
    <n v="3"/>
    <x v="6"/>
    <x v="12"/>
    <x v="1"/>
    <s v="Yadira Farfan"/>
    <x v="3"/>
    <s v="Txt"/>
    <s v="N/A"/>
    <s v="Desde la alta gerencia se asignan recursos humanos, técnicos, financieros y físicos para el funcionamiento de los programas involucrados en el sistema de gestión de seguridad y salud en el trabajo. _x000a_Servicios: _x000a_Auditorias internas y externas _x000a_Evaluaciones de riesgo (psicosocial, ergonómico, químico, mecánico, locativo)_x000a_Investigaciones de accidentes _x000a_Planes de emergencia y brigadas de emergencia capacitadas_x000a_Programas médico laborales de vigilancia en salud "/>
    <x v="80"/>
  </r>
  <r>
    <x v="1"/>
    <x v="2"/>
    <s v="403-4"/>
    <n v="403"/>
    <n v="4"/>
    <x v="6"/>
    <x v="13"/>
    <x v="1"/>
    <s v="Yadira Farfan"/>
    <x v="3"/>
    <s v="Txt"/>
    <s v="N/A"/>
    <s v="En Altalene SAS se constituye y garantiza el funcionamiento de los comités:_x000a__x000a_Comité Paritario de Seguridad y Salud en el trabajo, Resolución 2013/86  el cual esta conformado por dos personas representantes de la empresa y dos representantes de los trabajadores con sus suplentes.  Reglamento de Higiene y Seguridad Industrial y  Actas de comité paritario de seguridad y salud en el trabajo. Reuniones mensuales. Ultima actualización 2023 (vigente hasta diciembre 2025)._x000a__x000a_Comité de convivencia laboral,  Resolución 652/12 el cual esta conformado por dos personas representantes de la empresa y dos representantes de los trabajadores. Manual de Comité de Convivencia. Reuniones trimestrales. Ultima actualización 2024._x000a_ _x000a_Comité Operativo de Emergencias, Decreto 1072/15, plan de prevención, preparación y respuesta ante emergencias Altalene, procedimientos operativos normalizados (PON). "/>
    <x v="81"/>
  </r>
  <r>
    <x v="1"/>
    <x v="2"/>
    <s v="403-5"/>
    <n v="403"/>
    <n v="5"/>
    <x v="6"/>
    <x v="14"/>
    <x v="1"/>
    <s v="Yadira Farfan"/>
    <x v="3"/>
    <s v="Txt"/>
    <s v="N/A"/>
    <s v="Se cuenta con programa de capacitación_x000a_El programa de capacitación incluye temas_x000a_- Inducción / Reinducción en SST con los siguientes temas: Normas de seguridad, recorrido en planta para la identificación de peligros y riesgos en el puesto de trabajo, manipulación de cargas, plan de emergencias, reporte de accidentes de trabajo, responsabilidades del trabajador en el SGSST. _x000a_- Capacitación a la brigada de emergencias._x000a_- Riesgo mecánico y manejo seguro del bisturí._x000a_- Capacitación al COPASST._x000a_- Política para la prevención de consumo de alcohol, sustancias psicoactivas y tabaco._x000a_- Demás capacitaciones, y sensibilizaciones  que sean necesarias conforme a los riesgos materializados. "/>
    <x v="82"/>
  </r>
  <r>
    <x v="1"/>
    <x v="2"/>
    <s v="403-6"/>
    <n v="403"/>
    <n v="6"/>
    <x v="6"/>
    <x v="15"/>
    <x v="1"/>
    <s v="Yadira Farfan"/>
    <x v="3"/>
    <s v="Txt"/>
    <s v="N/A"/>
    <s v="Desde el procedimiento de contratación del personal se establecen las afiliaciones del trabajador contratado: _x000a_Entidad Promotora de Salud , Fondo de Pensiones , Caja de Compensación Familiar y Administradora de Riesgos Laborales._x000a__x000a_La promoción y prevención de la salud y de la enfermedad se han realizado a través de exámenes médicos anuales y jornadas de salud auditiva."/>
    <x v="83"/>
  </r>
  <r>
    <x v="1"/>
    <x v="2"/>
    <s v="403-8"/>
    <n v="403"/>
    <n v="8"/>
    <x v="6"/>
    <x v="16"/>
    <x v="1"/>
    <s v="Yadira Farfan"/>
    <x v="10"/>
    <s v="#"/>
    <s v="#"/>
    <n v="94"/>
    <x v="84"/>
  </r>
  <r>
    <x v="1"/>
    <x v="2"/>
    <s v="403-8"/>
    <n v="403"/>
    <n v="8"/>
    <x v="6"/>
    <x v="16"/>
    <x v="1"/>
    <s v="Yadira Farfan"/>
    <x v="11"/>
    <s v="#"/>
    <s v="#"/>
    <n v="50"/>
    <x v="85"/>
  </r>
  <r>
    <x v="1"/>
    <x v="2"/>
    <s v="403-8"/>
    <n v="403"/>
    <n v="8"/>
    <x v="6"/>
    <x v="16"/>
    <x v="1"/>
    <s v="Yadira Farfan"/>
    <x v="12"/>
    <s v="%"/>
    <s v="%"/>
    <n v="1"/>
    <x v="3"/>
  </r>
  <r>
    <x v="1"/>
    <x v="2"/>
    <s v="404-1"/>
    <n v="404"/>
    <n v="1"/>
    <x v="7"/>
    <x v="17"/>
    <x v="1"/>
    <s v="Yuly Castellanos"/>
    <x v="3"/>
    <s v="#"/>
    <s v="media hrs/mes"/>
    <s v="Media: 1026,67 Horas mes_x000a_Mujeres: 147,91 horas mensuales _x000a_Hombres: 878,76 horas  mensuales _x000a_                                                                                                                                                                                                                                                                                                                                                                                                                                                                                                                                                                                         _x000a_ii. categoría laboral.        _x000a__x000a_                                 MUJERES        HOMBRES_x000a_Gerente General       0,00                 8,70_x000a_Directores                  0,00                 17,40_x000a_Jefaturas                    8,70                 17,40_x000a_Coordinadores          34,80               17,40_x000a_Asistentes                  87,01              8,07_x000a_P. Operativos            17,04             809,15_x000a_"/>
    <x v="86"/>
  </r>
  <r>
    <x v="1"/>
    <x v="2"/>
    <s v="404-2"/>
    <n v="404"/>
    <n v="2"/>
    <x v="7"/>
    <x v="18"/>
    <x v="1"/>
    <s v="Yuly Castellanos"/>
    <x v="3"/>
    <s v="Txt"/>
    <s v="N/A"/>
    <s v="Durante el año 2024 las acciones de formación para colaboradores estuvieron orientadas al fortalecimiento de habilidades blandas y técnicas. _x000a_Se dio inicio a la Escuela de Liderazgo del Grupo Plastilene, con el apoyo de Origen Red de Liderazgo; se desarrollaron y fortalecieron las competencias de liderazgo, de 153 colaboradores: Plastilene 69 / Reciclene 20 / Altalene 6 / Novalene 2 / Interplast 1 / Technofilms 36 / Agroplásticos 6 /  Plastilene Inc. 13. _x000a_A través de la Universidad Grupo Plastilene se realizaron 13 webinar sobre producto: Preprensa Gama Extendida, Tendencias de Materias Primas Polietileno y Barrera EVOH, Entendimiento de la reglamentación de plásticos en Colombia. Se desarrollaron habilidades tecnológicas de Google en 6 webinar: Gmail, Chat, Espacios, Calendarios, Meet, Drive, Docs, Presentaciones, Sheets y Sites. Continuamos fortaleciendo la capacitación en nuestros sistemas de gestión SQF Safe Quality Food – Programa de Certificación de Inocuidad Alimentaria, BPF Buenas prácticas de fabricación (BPF) y Aptitud sanitaria de envases y materiales destinados a entrar en contacto con alimentos y ISCC Certificación ISCC Plus y Sistemas de productos de economía circular y OEA. _x000a_Por otro lado continuamos con el patrocinio a colaboradores en programas de pregrados y posgrados. Dimos continuidad al programa de bilingüismo dirigido a directivos y personal administrativo. "/>
    <x v="87"/>
  </r>
  <r>
    <x v="1"/>
    <x v="2"/>
    <s v="404-3"/>
    <n v="404"/>
    <n v="3"/>
    <x v="7"/>
    <x v="19"/>
    <x v="1"/>
    <s v="Yuly Castellanos"/>
    <x v="3"/>
    <s v="Txt"/>
    <s v="N/A"/>
    <s v="No aplica"/>
    <x v="22"/>
  </r>
  <r>
    <x v="1"/>
    <x v="2"/>
    <s v="405-1"/>
    <n v="405"/>
    <n v="1"/>
    <x v="8"/>
    <x v="20"/>
    <x v="1"/>
    <s v="Yuly Castellanos"/>
    <x v="13"/>
    <s v="%"/>
    <s v="%"/>
    <n v="0.01"/>
    <x v="88"/>
  </r>
  <r>
    <x v="1"/>
    <x v="2"/>
    <s v="405-1"/>
    <n v="405"/>
    <n v="1"/>
    <x v="8"/>
    <x v="20"/>
    <x v="1"/>
    <s v="Yuly Castellanos"/>
    <x v="14"/>
    <s v="%"/>
    <s v="%"/>
    <n v="0"/>
    <x v="24"/>
  </r>
  <r>
    <x v="1"/>
    <x v="2"/>
    <s v="405-1"/>
    <n v="405"/>
    <n v="1"/>
    <x v="8"/>
    <x v="20"/>
    <x v="1"/>
    <s v="Yuly Castellanos"/>
    <x v="15"/>
    <s v="%"/>
    <s v="%"/>
    <n v="0.02"/>
    <x v="89"/>
  </r>
  <r>
    <x v="1"/>
    <x v="2"/>
    <s v="405-1"/>
    <n v="405"/>
    <n v="1"/>
    <x v="8"/>
    <x v="20"/>
    <x v="1"/>
    <s v="Yuly Castellanos"/>
    <x v="16"/>
    <s v="%"/>
    <s v="%"/>
    <n v="0"/>
    <x v="24"/>
  </r>
  <r>
    <x v="1"/>
    <x v="2"/>
    <s v="405-1"/>
    <n v="405"/>
    <n v="1"/>
    <x v="8"/>
    <x v="20"/>
    <x v="1"/>
    <s v="Yuly Castellanos"/>
    <x v="17"/>
    <s v="%"/>
    <s v="%"/>
    <n v="0.03"/>
    <x v="90"/>
  </r>
  <r>
    <x v="1"/>
    <x v="2"/>
    <s v="405-1"/>
    <n v="405"/>
    <n v="1"/>
    <x v="8"/>
    <x v="20"/>
    <x v="1"/>
    <s v="Yuly Castellanos"/>
    <x v="18"/>
    <s v="%"/>
    <s v="%"/>
    <n v="0.04"/>
    <x v="23"/>
  </r>
  <r>
    <x v="1"/>
    <x v="2"/>
    <s v="405-1"/>
    <n v="405"/>
    <n v="1"/>
    <x v="8"/>
    <x v="20"/>
    <x v="1"/>
    <s v="Yuly Castellanos"/>
    <x v="19"/>
    <s v="%"/>
    <s v="%"/>
    <n v="0.08"/>
    <x v="91"/>
  </r>
  <r>
    <x v="1"/>
    <x v="2"/>
    <s v="405-1"/>
    <n v="405"/>
    <n v="1"/>
    <x v="8"/>
    <x v="20"/>
    <x v="1"/>
    <s v="Yuly Castellanos"/>
    <x v="20"/>
    <s v="%"/>
    <s v="%"/>
    <n v="0.01"/>
    <x v="88"/>
  </r>
  <r>
    <x v="1"/>
    <x v="2"/>
    <s v="405-1"/>
    <n v="405"/>
    <n v="1"/>
    <x v="8"/>
    <x v="20"/>
    <x v="1"/>
    <s v="Yuly Castellanos"/>
    <x v="21"/>
    <s v="%"/>
    <s v="%"/>
    <n v="0.79"/>
    <x v="92"/>
  </r>
  <r>
    <x v="1"/>
    <x v="2"/>
    <s v="405-1"/>
    <n v="405"/>
    <n v="1"/>
    <x v="8"/>
    <x v="20"/>
    <x v="1"/>
    <s v="Yuly Castellanos"/>
    <x v="22"/>
    <s v="%"/>
    <s v="%"/>
    <n v="0.02"/>
    <x v="89"/>
  </r>
  <r>
    <x v="1"/>
    <x v="2"/>
    <s v="405-2"/>
    <n v="405"/>
    <n v="2"/>
    <x v="8"/>
    <x v="21"/>
    <x v="1"/>
    <s v="Yuly Castellanos"/>
    <x v="3"/>
    <s v="#"/>
    <s v="#"/>
    <n v="2"/>
    <x v="10"/>
  </r>
  <r>
    <x v="1"/>
    <x v="2"/>
    <s v="406-1"/>
    <n v="406"/>
    <n v="1"/>
    <x v="9"/>
    <x v="22"/>
    <x v="1"/>
    <s v="Yuly Castellanos"/>
    <x v="3"/>
    <s v="Txt"/>
    <s v="N/A"/>
    <s v="La sensibilización constante de nuestro Código de Ética a todos nuestros colaboradores ha generado una cultura de respeto, dando como resultado cero casos de discriminación."/>
    <x v="31"/>
  </r>
  <r>
    <x v="1"/>
    <x v="2"/>
    <s v="410-1"/>
    <n v="410"/>
    <n v="1"/>
    <x v="10"/>
    <x v="23"/>
    <x v="1"/>
    <s v="Yuly Castellanos"/>
    <x v="3"/>
    <s v="%"/>
    <s v="%"/>
    <s v="100%"/>
    <x v="3"/>
  </r>
  <r>
    <x v="1"/>
    <x v="2"/>
    <s v="412-2"/>
    <n v="412"/>
    <n v="2"/>
    <x v="11"/>
    <x v="24"/>
    <x v="1"/>
    <s v="Yuly Castellanos"/>
    <x v="3"/>
    <s v="Txt"/>
    <s v="N/A"/>
    <s v="El código de Ética del Grupo Plastilene establece principios solidos de respeto a los derechos humanos, estos son desplegados de forma periódica a nuestros colaboradores con el objeto que sean aplicados dentro de nuestra organización así como fuera de ella, siendo esta formación un aporte no solo a nuestros colaboradores, sino a la comunidad en su conjunto."/>
    <x v="93"/>
  </r>
  <r>
    <x v="1"/>
    <x v="2"/>
    <s v="413-1"/>
    <n v="413"/>
    <n v="1"/>
    <x v="12"/>
    <x v="25"/>
    <x v="1"/>
    <s v="Luisa"/>
    <x v="3"/>
    <s v="Txt"/>
    <s v="N/A"/>
    <s v="Las operaciones del Grupo Plastilene no cuentan con participación de las comunidades locales de manera formal ni con evaluaciones de impacto ambiental o social. _x000a_Sin embargo, la operación de Reciclene incluye la participación de recicladores de oficio (población vulnerable) y en la página web se ofrece el espacio para escribir quejas o reclamaciones de la comunidad. "/>
    <x v="94"/>
  </r>
  <r>
    <x v="1"/>
    <x v="2"/>
    <s v="413-2"/>
    <n v="413"/>
    <n v="2"/>
    <x v="12"/>
    <x v="26"/>
    <x v="1"/>
    <s v="Luisa"/>
    <x v="3"/>
    <s v="Txt"/>
    <s v="N/A"/>
    <s v="Las operaciones del Grupo Plastilene se desarrollan en áreas permitidas para la actividad industrial y no presentan impactos negativos para las comunidades locales."/>
    <x v="34"/>
  </r>
  <r>
    <x v="1"/>
    <x v="2"/>
    <s v="416-1"/>
    <n v="416"/>
    <n v="1"/>
    <x v="13"/>
    <x v="27"/>
    <x v="1"/>
    <s v="Roxana Pinzón"/>
    <x v="3"/>
    <s v="Txt"/>
    <s v="N/A"/>
    <s v="No aplica"/>
    <x v="22"/>
  </r>
  <r>
    <x v="1"/>
    <x v="2"/>
    <s v="416-2"/>
    <n v="416"/>
    <n v="2"/>
    <x v="13"/>
    <x v="28"/>
    <x v="1"/>
    <s v="Roxana Pinzón"/>
    <x v="3"/>
    <s v="Txt"/>
    <s v="N/A"/>
    <s v="No aplica"/>
    <x v="22"/>
  </r>
  <r>
    <x v="1"/>
    <x v="2"/>
    <s v="417-1"/>
    <n v="417"/>
    <n v="1"/>
    <x v="14"/>
    <x v="29"/>
    <x v="1"/>
    <s v="Roxana Pinzón"/>
    <x v="3"/>
    <s v="Txt"/>
    <s v="N/A"/>
    <s v="Nuestros productos van correctamente etiquetados en sus empaques según las normativas aplicables."/>
    <x v="95"/>
  </r>
  <r>
    <x v="1"/>
    <x v="2"/>
    <s v="417-2"/>
    <n v="417"/>
    <n v="2"/>
    <x v="14"/>
    <x v="30"/>
    <x v="1"/>
    <s v="Roxana Pinzón"/>
    <x v="3"/>
    <s v="Txt"/>
    <s v="N/A"/>
    <s v="No se presentaron casos."/>
    <x v="36"/>
  </r>
  <r>
    <x v="1"/>
    <x v="2"/>
    <s v="417-3"/>
    <n v="417"/>
    <n v="3"/>
    <x v="14"/>
    <x v="31"/>
    <x v="1"/>
    <s v="Roxana Pinzón"/>
    <x v="3"/>
    <s v="Txt"/>
    <s v="N/A"/>
    <s v="No se presentaron casos."/>
    <x v="36"/>
  </r>
  <r>
    <x v="1"/>
    <x v="2"/>
    <s v="418-1"/>
    <n v="418"/>
    <n v="1"/>
    <x v="15"/>
    <x v="32"/>
    <x v="1"/>
    <s v="José Antonio"/>
    <x v="3"/>
    <s v="Txt"/>
    <s v="N/A"/>
    <s v="No se presentaron casos."/>
    <x v="36"/>
  </r>
  <r>
    <x v="1"/>
    <x v="2"/>
    <s v="419-1"/>
    <n v="419"/>
    <n v="1"/>
    <x v="16"/>
    <x v="33"/>
    <x v="1"/>
    <s v="José Antonio"/>
    <x v="3"/>
    <s v="Txt"/>
    <s v="N/A"/>
    <s v="No se presentaron casos."/>
    <x v="36"/>
  </r>
  <r>
    <x v="4"/>
    <x v="3"/>
    <s v="301-2"/>
    <n v="301"/>
    <n v="2"/>
    <x v="17"/>
    <x v="35"/>
    <x v="4"/>
    <s v="David - Óscar"/>
    <x v="26"/>
    <s v="#"/>
    <s v="kg"/>
    <n v="1106331.27"/>
    <x v="96"/>
  </r>
  <r>
    <x v="4"/>
    <x v="3"/>
    <s v="301-2"/>
    <n v="301"/>
    <n v="2"/>
    <x v="17"/>
    <x v="35"/>
    <x v="4"/>
    <s v="David - Óscar"/>
    <x v="27"/>
    <s v="#"/>
    <s v="kg"/>
    <n v="3072069.1"/>
    <x v="97"/>
  </r>
  <r>
    <x v="4"/>
    <x v="3"/>
    <s v="301-2"/>
    <n v="301"/>
    <n v="2"/>
    <x v="17"/>
    <x v="35"/>
    <x v="4"/>
    <s v="David - Óscar"/>
    <x v="28"/>
    <s v="#"/>
    <s v="kg"/>
    <n v="562242.42000000004"/>
    <x v="98"/>
  </r>
  <r>
    <x v="5"/>
    <x v="3"/>
    <s v="301-2"/>
    <n v="301"/>
    <n v="2"/>
    <x v="17"/>
    <x v="35"/>
    <x v="5"/>
    <s v="David - Óscar"/>
    <x v="25"/>
    <s v="#"/>
    <s v="kg"/>
    <n v="209046.18"/>
    <x v="99"/>
  </r>
  <r>
    <x v="5"/>
    <x v="3"/>
    <s v="301-2"/>
    <n v="301"/>
    <n v="2"/>
    <x v="17"/>
    <x v="35"/>
    <x v="5"/>
    <s v="David - Óscar"/>
    <x v="26"/>
    <s v="#"/>
    <s v="kg"/>
    <n v="50205.1"/>
    <x v="100"/>
  </r>
  <r>
    <x v="5"/>
    <x v="3"/>
    <s v="301-2"/>
    <n v="301"/>
    <n v="2"/>
    <x v="17"/>
    <x v="35"/>
    <x v="5"/>
    <s v="David - Óscar"/>
    <x v="27"/>
    <s v="#"/>
    <s v="kg"/>
    <n v="0"/>
    <x v="55"/>
  </r>
  <r>
    <x v="5"/>
    <x v="3"/>
    <s v="301-2"/>
    <n v="301"/>
    <n v="2"/>
    <x v="17"/>
    <x v="35"/>
    <x v="5"/>
    <s v="David - Óscar"/>
    <x v="28"/>
    <s v="#"/>
    <s v="kg"/>
    <n v="209396.4"/>
    <x v="101"/>
  </r>
  <r>
    <x v="6"/>
    <x v="3"/>
    <s v="301-2"/>
    <n v="301"/>
    <n v="2"/>
    <x v="17"/>
    <x v="35"/>
    <x v="6"/>
    <s v="David - Óscar"/>
    <x v="25"/>
    <s v="#"/>
    <s v="kg"/>
    <n v="4358996.91"/>
    <x v="102"/>
  </r>
  <r>
    <x v="6"/>
    <x v="3"/>
    <s v="301-2"/>
    <n v="301"/>
    <n v="2"/>
    <x v="17"/>
    <x v="35"/>
    <x v="6"/>
    <s v="David - Óscar"/>
    <x v="26"/>
    <s v="#"/>
    <s v="kg"/>
    <n v="1913790"/>
    <x v="103"/>
  </r>
  <r>
    <x v="6"/>
    <x v="3"/>
    <s v="301-2"/>
    <n v="301"/>
    <n v="2"/>
    <x v="17"/>
    <x v="35"/>
    <x v="6"/>
    <s v="David - Óscar"/>
    <x v="27"/>
    <s v="#"/>
    <s v="kg"/>
    <n v="0"/>
    <x v="55"/>
  </r>
  <r>
    <x v="6"/>
    <x v="3"/>
    <s v="301-2"/>
    <n v="301"/>
    <n v="2"/>
    <x v="17"/>
    <x v="35"/>
    <x v="6"/>
    <s v="David - Óscar"/>
    <x v="28"/>
    <s v="#"/>
    <s v="kg"/>
    <n v="2184763"/>
    <x v="104"/>
  </r>
  <r>
    <x v="7"/>
    <x v="3"/>
    <s v="301-2"/>
    <n v="301"/>
    <n v="2"/>
    <x v="17"/>
    <x v="35"/>
    <x v="7"/>
    <s v="David - Óscar"/>
    <x v="25"/>
    <s v="#"/>
    <s v="kg"/>
    <n v="936448.22"/>
    <x v="105"/>
  </r>
  <r>
    <x v="7"/>
    <x v="3"/>
    <s v="301-2"/>
    <n v="301"/>
    <n v="2"/>
    <x v="17"/>
    <x v="35"/>
    <x v="7"/>
    <s v="David - Óscar"/>
    <x v="26"/>
    <s v="#"/>
    <s v="kg"/>
    <n v="0"/>
    <x v="55"/>
  </r>
  <r>
    <x v="7"/>
    <x v="3"/>
    <s v="301-2"/>
    <n v="301"/>
    <n v="2"/>
    <x v="17"/>
    <x v="35"/>
    <x v="7"/>
    <s v="David - Óscar"/>
    <x v="27"/>
    <s v="#"/>
    <s v="kg"/>
    <n v="0"/>
    <x v="55"/>
  </r>
  <r>
    <x v="7"/>
    <x v="3"/>
    <s v="301-2"/>
    <n v="301"/>
    <n v="2"/>
    <x v="17"/>
    <x v="35"/>
    <x v="7"/>
    <s v="David - Óscar"/>
    <x v="28"/>
    <s v="#"/>
    <s v="kg"/>
    <n v="785246.07"/>
    <x v="106"/>
  </r>
  <r>
    <x v="0"/>
    <x v="3"/>
    <s v="301-3"/>
    <n v="301"/>
    <n v="3"/>
    <x v="17"/>
    <x v="38"/>
    <x v="0"/>
    <s v="David - Óscar"/>
    <x v="33"/>
    <s v="#"/>
    <s v="kg"/>
    <n v="0"/>
    <x v="55"/>
  </r>
  <r>
    <x v="0"/>
    <x v="3"/>
    <s v="301-3"/>
    <n v="301"/>
    <n v="3"/>
    <x v="17"/>
    <x v="38"/>
    <x v="0"/>
    <s v="David - Óscar"/>
    <x v="34"/>
    <s v="#"/>
    <s v="kg"/>
    <n v="0"/>
    <x v="55"/>
  </r>
  <r>
    <x v="0"/>
    <x v="3"/>
    <s v="301-3"/>
    <n v="301"/>
    <n v="3"/>
    <x v="17"/>
    <x v="38"/>
    <x v="0"/>
    <s v="David - Óscar"/>
    <x v="35"/>
    <s v="#"/>
    <s v="kg"/>
    <n v="85012.7"/>
    <x v="107"/>
  </r>
  <r>
    <x v="0"/>
    <x v="3"/>
    <s v="301-3"/>
    <n v="301"/>
    <n v="3"/>
    <x v="17"/>
    <x v="38"/>
    <x v="0"/>
    <s v="David - Óscar"/>
    <x v="36"/>
    <s v="#"/>
    <s v="kg"/>
    <n v="0"/>
    <x v="55"/>
  </r>
  <r>
    <x v="1"/>
    <x v="3"/>
    <s v="301-3"/>
    <n v="301"/>
    <n v="3"/>
    <x v="17"/>
    <x v="38"/>
    <x v="1"/>
    <s v="David - Óscar"/>
    <x v="33"/>
    <s v="#"/>
    <s v="kg"/>
    <n v="531840"/>
    <x v="108"/>
  </r>
  <r>
    <x v="1"/>
    <x v="1"/>
    <s v="2-1"/>
    <n v="2"/>
    <n v="1"/>
    <x v="18"/>
    <x v="36"/>
    <x v="1"/>
    <s v="Sostenibilidad"/>
    <x v="29"/>
    <s v="Txt"/>
    <s v="N/A"/>
    <s v="ALTALENE SAS"/>
    <x v="109"/>
  </r>
  <r>
    <x v="1"/>
    <x v="1"/>
    <s v="2-1"/>
    <n v="2"/>
    <n v="1"/>
    <x v="18"/>
    <x v="36"/>
    <x v="1"/>
    <s v="Sostenibilidad"/>
    <x v="30"/>
    <s v="Txt"/>
    <s v="N/A"/>
    <s v="Bogotá"/>
    <x v="110"/>
  </r>
  <r>
    <x v="1"/>
    <x v="1"/>
    <s v="2-1"/>
    <n v="2"/>
    <n v="1"/>
    <x v="18"/>
    <x v="36"/>
    <x v="1"/>
    <s v="Sostenibilidad"/>
    <x v="31"/>
    <s v="Txt"/>
    <s v="N/A"/>
    <s v="Colombia."/>
    <x v="111"/>
  </r>
  <r>
    <x v="1"/>
    <x v="1"/>
    <s v="2-6"/>
    <n v="2"/>
    <n v="6"/>
    <x v="4"/>
    <x v="37"/>
    <x v="1"/>
    <s v="José Antonio"/>
    <x v="3"/>
    <s v="Txt"/>
    <s v="N/A"/>
    <s v="Diseñamos, producimos y comercializamos:_x000a_• Bolsas para productos de aseo e higiene personal._x000a_• Película para enfardado industrial en general._x000a_• Bolsas de aseo._x000a_• Sacos industriales con y sin barrera. _x000a_• Reempaques para alimentos._x000a_• Bolsas de comercio._x000a_• Bolsas tipo wicket con y sin zipper._x000a_• Bolsas sello lateral y abre fácil con y sin zipper._x000a_• Bolsas para comercio, tipo camiseta y boutique._x000a_• Rollos para empaque automático._x000a_• Rollos tubulares y semitibulares_x000a_• Rollos con sello y precorte_x000a__x000a_Comercializamos los productos en Colombia. "/>
    <x v="112"/>
  </r>
  <r>
    <x v="1"/>
    <x v="3"/>
    <s v="301-3"/>
    <n v="301"/>
    <n v="3"/>
    <x v="17"/>
    <x v="38"/>
    <x v="1"/>
    <s v="David - Óscar"/>
    <x v="34"/>
    <s v="#"/>
    <s v="kg"/>
    <n v="0"/>
    <x v="55"/>
  </r>
  <r>
    <x v="1"/>
    <x v="3"/>
    <s v="301-3"/>
    <n v="301"/>
    <n v="3"/>
    <x v="17"/>
    <x v="38"/>
    <x v="1"/>
    <s v="David - Óscar"/>
    <x v="35"/>
    <s v="#"/>
    <s v="kg"/>
    <n v="221917"/>
    <x v="113"/>
  </r>
  <r>
    <x v="1"/>
    <x v="3"/>
    <s v="301-3"/>
    <n v="301"/>
    <n v="3"/>
    <x v="17"/>
    <x v="38"/>
    <x v="1"/>
    <s v="David - Óscar"/>
    <x v="36"/>
    <s v="#"/>
    <s v="kg"/>
    <n v="0"/>
    <x v="55"/>
  </r>
  <r>
    <x v="2"/>
    <x v="3"/>
    <s v="301-3"/>
    <n v="301"/>
    <n v="3"/>
    <x v="17"/>
    <x v="38"/>
    <x v="2"/>
    <s v="David - Óscar"/>
    <x v="33"/>
    <s v="#"/>
    <s v="kg"/>
    <n v="0"/>
    <x v="55"/>
  </r>
  <r>
    <x v="2"/>
    <x v="3"/>
    <s v="301-3"/>
    <n v="301"/>
    <n v="3"/>
    <x v="17"/>
    <x v="38"/>
    <x v="2"/>
    <s v="David - Óscar"/>
    <x v="34"/>
    <s v="#"/>
    <s v="kg"/>
    <n v="0"/>
    <x v="55"/>
  </r>
  <r>
    <x v="8"/>
    <x v="0"/>
    <s v="201-1"/>
    <n v="201"/>
    <n v="1"/>
    <x v="0"/>
    <x v="39"/>
    <x v="8"/>
    <s v="Luz Dency"/>
    <x v="37"/>
    <s v="$"/>
    <s v="$"/>
    <s v="$841.374.455"/>
    <x v="114"/>
  </r>
  <r>
    <x v="8"/>
    <x v="0"/>
    <s v="201-1"/>
    <n v="201"/>
    <n v="1"/>
    <x v="0"/>
    <x v="39"/>
    <x v="8"/>
    <s v="Luz Dency"/>
    <x v="38"/>
    <s v="$"/>
    <s v="$"/>
    <s v="$781.390.933"/>
    <x v="115"/>
  </r>
  <r>
    <x v="8"/>
    <x v="0"/>
    <s v="201-1"/>
    <n v="201"/>
    <n v="1"/>
    <x v="0"/>
    <x v="39"/>
    <x v="8"/>
    <s v="Luz Dency"/>
    <x v="39"/>
    <s v="$"/>
    <s v="$"/>
    <s v="$59.983.522"/>
    <x v="116"/>
  </r>
  <r>
    <x v="8"/>
    <x v="0"/>
    <s v="201-2"/>
    <n v="201"/>
    <n v="2"/>
    <x v="0"/>
    <x v="40"/>
    <x v="8"/>
    <s v="Luz Dency"/>
    <x v="3"/>
    <s v="Txt"/>
    <s v="N/A"/>
    <s v="No hubo afectaciones financieras asociadas a riesgos u oportunidades derivadas de cambio climático. "/>
    <x v="117"/>
  </r>
  <r>
    <x v="8"/>
    <x v="0"/>
    <s v="201-4"/>
    <n v="201"/>
    <n v="4"/>
    <x v="0"/>
    <x v="41"/>
    <x v="8"/>
    <s v="Luz Dency"/>
    <x v="3"/>
    <s v="Txt"/>
    <s v="N/A"/>
    <s v="El Grupo no recibió asistencia financiera del gobierno de forma directa en ninguno de los países. Vía tributaria, en Colombia, se adquirieron algunos descuentos asociados a proyectos de sostenibilidad, certificados por la ANLA. "/>
    <x v="118"/>
  </r>
  <r>
    <x v="8"/>
    <x v="0"/>
    <s v="203-1"/>
    <n v="203"/>
    <n v="1"/>
    <x v="19"/>
    <x v="42"/>
    <x v="8"/>
    <s v="Luz Dency"/>
    <x v="3"/>
    <s v="Txt"/>
    <s v="N/A"/>
    <s v="En 2023 no se realizaron inversiones en infraestructura o servicios de apoyo público. "/>
    <x v="119"/>
  </r>
  <r>
    <x v="8"/>
    <x v="0"/>
    <s v="203-2"/>
    <n v="203"/>
    <n v="2"/>
    <x v="19"/>
    <x v="43"/>
    <x v="8"/>
    <s v="Luz Dency"/>
    <x v="3"/>
    <s v="Txt"/>
    <s v="N/A"/>
    <s v="En Colombia, el impuesto a los plásticos de un solo uso generó un impacto negativo porque se incrementó el gasto no deducible de impuestos correspondiente a algunos productos de línea fabricados por nuestras empresas en este país "/>
    <x v="120"/>
  </r>
  <r>
    <x v="8"/>
    <x v="0"/>
    <s v="205-1"/>
    <n v="205"/>
    <n v="1"/>
    <x v="20"/>
    <x v="44"/>
    <x v="8"/>
    <s v="Luz Dency"/>
    <x v="3"/>
    <s v="Txt"/>
    <s v="N/A"/>
    <s v="En todo el Grupo Plastilene contamos con el PTEE - programa de transparencia y ética empresarial, que aplica a todas las empresas dentro y fuera de Colombia. _x000a_Adicionalmente, en Colombia contamos con matriz de riesgos para el manual de SAGRILAF con la rendición de un informe trimestral de acuerdo a las incidencias identificadas en la creación o actualización de terceros con los cuales se establece algún tipo de relación (grupos de interés)."/>
    <x v="121"/>
  </r>
  <r>
    <x v="8"/>
    <x v="0"/>
    <s v="205-2"/>
    <n v="205"/>
    <n v="2"/>
    <x v="20"/>
    <x v="45"/>
    <x v="8"/>
    <s v="Karen Silva"/>
    <x v="3"/>
    <s v="Txt"/>
    <s v="N/A"/>
    <s v="Para el Grupo Plastilene, el propósito de la Política Anticorrupción, es comprometer a sus colaboradores, o quienes trabajan para o a nombre de las Compañías que lo componen, a cumplir con todo lo concerniente a las leyes anti-corrupción aplicables. El Grupo tiene “Tolerancia Cero” con cualquier conducta que pudiese ser considerada soborno o que pueda, en cualquier otra forma, ser considerada corrupta y/o que infrinja los principios éticos, de legalidad, respeto, justicia, equidad, honestidad y responsabilidad, esta es comunicada a toda la organización de forma constante para crear cultura y conciencia sobre la misma. En todas las empresas se realizó al 100 %"/>
    <x v="122"/>
  </r>
  <r>
    <x v="8"/>
    <x v="0"/>
    <s v="205-3"/>
    <n v="205"/>
    <n v="3"/>
    <x v="20"/>
    <x v="46"/>
    <x v="8"/>
    <s v="Luz Dency"/>
    <x v="3"/>
    <s v="Txt"/>
    <s v="N/A"/>
    <s v="No se presentaron casos en ninguna de las compañías"/>
    <x v="123"/>
  </r>
  <r>
    <x v="8"/>
    <x v="0"/>
    <s v="206-1"/>
    <n v="206"/>
    <n v="1"/>
    <x v="21"/>
    <x v="47"/>
    <x v="8"/>
    <m/>
    <x v="3"/>
    <s v="Txt"/>
    <s v="N/A"/>
    <s v="No se presentaron casos en ninguna de las compañías"/>
    <x v="123"/>
  </r>
  <r>
    <x v="8"/>
    <x v="0"/>
    <s v="207-1"/>
    <n v="207"/>
    <n v="1"/>
    <x v="22"/>
    <x v="48"/>
    <x v="8"/>
    <s v="Luz Dency"/>
    <x v="3"/>
    <s v="Txt"/>
    <s v="N/A"/>
    <s v="Contamos con una planeación tributaria de manera general y estratégica del negocio. Contamos con una política de inversiones y un comité evaluador que determina la viabilidad técnica, financiera, tributaria y sostenible. "/>
    <x v="124"/>
  </r>
  <r>
    <x v="8"/>
    <x v="2"/>
    <s v="401-2"/>
    <n v="401"/>
    <n v="2"/>
    <x v="5"/>
    <x v="49"/>
    <x v="8"/>
    <s v="Liliana Salinas"/>
    <x v="3"/>
    <s v="Txt"/>
    <s v="N/A"/>
    <s v="Dimensiones del programa  ¡Un mundo de bienestar!:_x000a__x000a_Dimensión calidad de vida laboral_x000a_- Eje de incentivos extralegales._x000a_- Eje de cuidado y protección_x000a_- Eje de clima y cultura organizacional_x000a_- Eje de formación y desarrollo de carrera_x000a__x000a_Dimensión de vida saludable:_x000a_- Eje de recreación y deportes_x000a_- Eje de salud y bienestar_x000a__x000a_Dimensión calidad de vida familiar y social:_x000a_- Eje Mi techo = Mi hogar_x000a_- Eje + educación + Futuro_x000a_- Eje de apoyo a la economía familiar_x000a_- Eje de integración familiar: Unidos disfrutamos +_x000a__x000a_Dimensión de apoyo a la comunidad:_x000a_- Eje de actividades comunitarias_x000a_- Eje de voluntariado_x000a__x000a_"/>
    <x v="125"/>
  </r>
  <r>
    <x v="8"/>
    <x v="2"/>
    <s v="402-1"/>
    <n v="402"/>
    <n v="1"/>
    <x v="23"/>
    <x v="50"/>
    <x v="8"/>
    <s v="Karen Silva"/>
    <x v="3"/>
    <s v="Txt"/>
    <s v="N/A"/>
    <s v="No aplica"/>
    <x v="22"/>
  </r>
  <r>
    <x v="8"/>
    <x v="2"/>
    <s v="403-7"/>
    <n v="403"/>
    <n v="7"/>
    <x v="6"/>
    <x v="51"/>
    <x v="8"/>
    <s v="por empresa"/>
    <x v="3"/>
    <s v="Txt"/>
    <s v="N/A"/>
    <s v="Los peligros de las operaciones han sido evaluados y se mantienen controlados por medio de la matriz de riesgos en cada empresa.  También se analiza el ausentismo para detectar y trabajar en los eventos que generan mayor ausencia por causa medica o laboral."/>
    <x v="126"/>
  </r>
  <r>
    <x v="8"/>
    <x v="2"/>
    <s v="404-1"/>
    <n v="404"/>
    <n v="1"/>
    <x v="7"/>
    <x v="17"/>
    <x v="8"/>
    <s v="Karen Silva"/>
    <x v="3"/>
    <s v="#"/>
    <s v="media hrs/mes"/>
    <n v="5669.28"/>
    <x v="127"/>
  </r>
  <r>
    <x v="8"/>
    <x v="2"/>
    <s v="404-2"/>
    <n v="404"/>
    <n v="2"/>
    <x v="7"/>
    <x v="18"/>
    <x v="8"/>
    <s v="Talento Humano"/>
    <x v="3"/>
    <s v="Txt"/>
    <s v="N/A"/>
    <s v="Durante el año 2024 las acciones de formación para colaboradores estuvieron orientadas al fortalecimiento de habilidades blandas y técnicas. _x000a_Se dio inicio a la Escuela de Liderazgo del Grupo Plastilene, con el apoyo de Origen Red de Liderazgo; se desarrollaron y fortalecieron las competencias de liderazgo, de 153 colaboradores: Plastilene 69 / Reciclene 20 / Altalene 6 / Novalene 2 / Interplast 1 / Technofilms 36 / Agroplásticos 6 /  Plastilene Inc. 13. _x000a_A través de la Universidad Grupo Plastilene se realizaron 13 webinar sobre producto: Preprensa Gama Extendida, Tendencias de Materias Primas Polietileno y Barrera EVOH, Entendimiento de la reglamentación de plásticos en Colombia. Se desarrollaron habilidades tecnológicas de Google en 6 webinar: Gmail, Chat, Espacios, Calendarios, Meet, Drive, Docs, Presentaciones, Sheets y Sites. Continuamos fortaleciendo la capacitación en nuestros sistemas de gestión SQF Safe Quality Food – Programa de Certificación de Inocuidad Alimentaria, BPF Buenas prácticas de fabricación (BPF) y Aptitud sanitaria de envases y materiales destinados a entrar en contacto con alimentos y ISCC Certificación ISCC Plus y Sistemas de productos de economía circular y OEA. _x000a_Continuamos con el patrocinio a colaboradores en programas de pregrados y posgrados. Continuamos el programa de bilingüismo para directivos y personal administrativo. _x000a_"/>
    <x v="128"/>
  </r>
  <r>
    <x v="8"/>
    <x v="2"/>
    <s v="404-3"/>
    <n v="404"/>
    <n v="3"/>
    <x v="7"/>
    <x v="19"/>
    <x v="8"/>
    <s v="Talento Humano"/>
    <x v="3"/>
    <s v="Txt"/>
    <s v="N/A"/>
    <s v="No aplica"/>
    <x v="22"/>
  </r>
  <r>
    <x v="8"/>
    <x v="2"/>
    <s v="405-1"/>
    <n v="405"/>
    <n v="1"/>
    <x v="8"/>
    <x v="20"/>
    <x v="8"/>
    <s v="Talento Humano"/>
    <x v="3"/>
    <s v="Txt"/>
    <s v="N/A"/>
    <s v="En el Grupo Plastilene no existe discriminación en la contratación, si bien el porcentaje de personal operativo masculino supera al femenino, esto obedece a la naturaleza del trabajo del mismo, sin embargo , dentro de los puestos de administración y mandos medios, en algunas regiones, el personal femenino supera al de los hombres, lo que demuestra la inclusión equitativa de ambos géneros en nuestras compañías."/>
    <x v="129"/>
  </r>
  <r>
    <x v="8"/>
    <x v="2"/>
    <s v="405-2"/>
    <n v="405"/>
    <n v="2"/>
    <x v="8"/>
    <x v="21"/>
    <x v="8"/>
    <s v="Sandra Bonilla "/>
    <x v="3"/>
    <s v="Txt"/>
    <s v="N/A"/>
    <s v="Dentro del Grupo Plastilene las mujeres desempeñan principalmente roles de administración, mandos medios y directivos, por lo que la asignación salarial promedio es 50% mayor al de los hombres, toda vez que estos ocupan en su mayoría puestos operativos a diferencia de las mujeres."/>
    <x v="130"/>
  </r>
  <r>
    <x v="8"/>
    <x v="2"/>
    <s v="406-1"/>
    <n v="406"/>
    <n v="1"/>
    <x v="9"/>
    <x v="22"/>
    <x v="8"/>
    <s v="Talento Humano"/>
    <x v="3"/>
    <s v="Txt"/>
    <s v="N/A"/>
    <s v="La sensibilización constante de nuestro Código de Ética a todos nuestros colaboradores ha generado una cultura de respeto, dando como resultado cero casos de discriminación."/>
    <x v="31"/>
  </r>
  <r>
    <x v="8"/>
    <x v="2"/>
    <s v="407-1"/>
    <n v="407"/>
    <n v="1"/>
    <x v="24"/>
    <x v="52"/>
    <x v="8"/>
    <s v="Jenifer Garrido"/>
    <x v="3"/>
    <s v="Txt"/>
    <s v="N/A"/>
    <s v="En el proceso de selección de proveedores, el Grupo Plastilene comparte con estos el documento Resumen de Gobierno Corporativo, en el que se relaciona: Política de Sostenibilidad, Código de Ética, Política Anti Corrupción, y Política Contra el Trabajo Infantil. Adicionalmente, valida el cumplimiento del proveedor mediante la información entregada en el formato SOA-An-Corp-0010-5 VERIFICACIÓN DE PROVEEDORES, parametrizado bajo criterios excluyentes, por lo que el incumplimiento en alguno de estos parámetros descartará su creación como proveedor del Grupo Plastilene."/>
    <x v="131"/>
  </r>
  <r>
    <x v="8"/>
    <x v="2"/>
    <s v="408-1"/>
    <n v="408"/>
    <n v="1"/>
    <x v="25"/>
    <x v="53"/>
    <x v="8"/>
    <s v="Jenifer Garrido"/>
    <x v="3"/>
    <s v="Txt"/>
    <s v="N/A"/>
    <s v="En el proceso de selección de proveedores, el Grupo Plastilene comparte con estos el documento Resumen de Gobierno Corporativo, en el que se relaciona: Política de Sostenibilidad, Código de Ética, Política Anti Corrupción, y Política Contra el Trabajo Infantil. Adicionalmente, valida el cumplimiento del proveedor mediante la información entregada en el formato SOA-An-Corp-0010-5 VERIFICACIÓN DE PROVEEDORES, parametrizado bajo criterios excluyentes, por lo que el incumplimiento en alguno de estos parámetros descartará su creación como proveedor del Grupo Plastilene."/>
    <x v="131"/>
  </r>
  <r>
    <x v="8"/>
    <x v="2"/>
    <s v="409-1"/>
    <n v="409"/>
    <n v="1"/>
    <x v="26"/>
    <x v="54"/>
    <x v="8"/>
    <s v="Jenifer Garrido"/>
    <x v="3"/>
    <s v="Txt"/>
    <s v="N/A"/>
    <s v="En el proceso de selección de proveedores, el Grupo Plastilene comparte con estos el documento Resumen de Gobierno Corporativo, en el que se relaciona: Política de Sostenibilidad, Código de Ética, Política Anti Corrupción, y Política Contra el Trabajo Infantil. Adicionalmente, valida el cumplimiento del proveedor mediante la información entregada en el formato SOA-An-Corp-0010-5 VERIFICACIÓN DE PROVEEDORES, parametrizado bajo criterios excluyentes, por lo que el incumplimiento en alguno de estos parámetros descartará su creación como proveedor del Grupo Plastilene."/>
    <x v="131"/>
  </r>
  <r>
    <x v="8"/>
    <x v="2"/>
    <s v="411-1"/>
    <n v="411"/>
    <n v="1"/>
    <x v="27"/>
    <x v="55"/>
    <x v="8"/>
    <s v="Karen Silva"/>
    <x v="3"/>
    <s v="Txt"/>
    <s v="N/A"/>
    <s v="No se ha registrado ningún caso"/>
    <x v="132"/>
  </r>
  <r>
    <x v="8"/>
    <x v="2"/>
    <s v="412-1"/>
    <n v="412"/>
    <n v="1"/>
    <x v="11"/>
    <x v="56"/>
    <x v="8"/>
    <s v="Jenifer Garrido"/>
    <x v="3"/>
    <s v="Txt"/>
    <s v="N/A"/>
    <s v="En el proceso de selección de proveedores, el Grupo Plastilene comparte con estos el documento Resumen de Gobierno Corporativo, en el que se relaciona: Política de Sostenibilidad, Código de Ética, Política Anti Corrupción, y Política Contra el Trabajo Infantil. Adicionalmente, valida el cumplimiento del proveedor mediante la información entregada en el formato SOA-An-Corp-0010-5 VERIFICACIÓN DE PROVEEDORES, parametrizado bajo criterios excluyentes, por lo que el incumplimiento en alguno de estos parámetros descartará su creación como proveedor del Grupo Plastilene."/>
    <x v="131"/>
  </r>
  <r>
    <x v="8"/>
    <x v="2"/>
    <s v="412-3"/>
    <n v="412"/>
    <n v="3"/>
    <x v="11"/>
    <x v="57"/>
    <x v="8"/>
    <s v="Jenifer Garrido"/>
    <x v="3"/>
    <s v="Txt"/>
    <s v="N/A"/>
    <s v="No aplica"/>
    <x v="22"/>
  </r>
  <r>
    <x v="8"/>
    <x v="2"/>
    <s v="414-1"/>
    <n v="414"/>
    <n v="1"/>
    <x v="28"/>
    <x v="58"/>
    <x v="8"/>
    <s v="Jenifer Garrido"/>
    <x v="40"/>
    <s v="#"/>
    <s v="#"/>
    <n v="124"/>
    <x v="133"/>
  </r>
  <r>
    <x v="8"/>
    <x v="2"/>
    <s v="414-2"/>
    <n v="414"/>
    <n v="2"/>
    <x v="28"/>
    <x v="59"/>
    <x v="8"/>
    <s v="Jenifer Garrido"/>
    <x v="3"/>
    <s v="Txt"/>
    <s v="N/A"/>
    <s v="El Código de Ética del grupo Plastilene, tiene como principal objetivo fomentar la conducta ética de sus colaboradores, adicionalmente,  la formación sobre valores relacionados al respeto de la dignidad de los seres humanos, por lo que promueve  bases solidas encaminadas en la protección de los derecho humanos."/>
    <x v="134"/>
  </r>
  <r>
    <x v="8"/>
    <x v="2"/>
    <s v="415-1"/>
    <n v="415"/>
    <n v="1"/>
    <x v="29"/>
    <x v="60"/>
    <x v="8"/>
    <s v="Luisa"/>
    <x v="3"/>
    <s v="Txt"/>
    <s v="N/A"/>
    <s v="El Grupo Plastilene no hizo ni recibió en 2023 contribuciones de partidos o representantes políticos. "/>
    <x v="135"/>
  </r>
  <r>
    <x v="2"/>
    <x v="3"/>
    <s v="301-3"/>
    <n v="301"/>
    <n v="3"/>
    <x v="17"/>
    <x v="38"/>
    <x v="2"/>
    <s v="David - Óscar"/>
    <x v="35"/>
    <s v="#"/>
    <s v="kg"/>
    <n v="0"/>
    <x v="55"/>
  </r>
  <r>
    <x v="2"/>
    <x v="3"/>
    <s v="301-3"/>
    <n v="301"/>
    <n v="3"/>
    <x v="17"/>
    <x v="38"/>
    <x v="2"/>
    <s v="David - Óscar"/>
    <x v="36"/>
    <s v="#"/>
    <s v="kg"/>
    <n v="0"/>
    <x v="55"/>
  </r>
  <r>
    <x v="3"/>
    <x v="3"/>
    <s v="301-3"/>
    <n v="301"/>
    <n v="3"/>
    <x v="17"/>
    <x v="38"/>
    <x v="3"/>
    <s v="David - Óscar"/>
    <x v="33"/>
    <s v="#"/>
    <s v="kg"/>
    <n v="3075.39"/>
    <x v="136"/>
  </r>
  <r>
    <x v="3"/>
    <x v="3"/>
    <s v="301-3"/>
    <n v="301"/>
    <n v="3"/>
    <x v="17"/>
    <x v="38"/>
    <x v="3"/>
    <s v="David - Óscar"/>
    <x v="34"/>
    <s v="#"/>
    <s v="kg"/>
    <n v="0"/>
    <x v="55"/>
  </r>
  <r>
    <x v="3"/>
    <x v="3"/>
    <s v="301-3"/>
    <n v="301"/>
    <n v="3"/>
    <x v="17"/>
    <x v="38"/>
    <x v="3"/>
    <s v="David - Óscar"/>
    <x v="35"/>
    <s v="#"/>
    <s v="kg"/>
    <n v="0"/>
    <x v="55"/>
  </r>
  <r>
    <x v="3"/>
    <x v="3"/>
    <s v="301-3"/>
    <n v="301"/>
    <n v="3"/>
    <x v="17"/>
    <x v="38"/>
    <x v="3"/>
    <s v="David - Óscar"/>
    <x v="36"/>
    <s v="#"/>
    <s v="kg"/>
    <n v="0"/>
    <x v="55"/>
  </r>
  <r>
    <x v="4"/>
    <x v="3"/>
    <s v="301-3"/>
    <n v="301"/>
    <n v="3"/>
    <x v="17"/>
    <x v="38"/>
    <x v="4"/>
    <s v="David - Óscar"/>
    <x v="33"/>
    <s v="#"/>
    <s v="kg"/>
    <n v="2706537.82"/>
    <x v="137"/>
  </r>
  <r>
    <x v="4"/>
    <x v="3"/>
    <s v="301-3"/>
    <n v="301"/>
    <n v="3"/>
    <x v="17"/>
    <x v="38"/>
    <x v="4"/>
    <s v="David - Óscar"/>
    <x v="34"/>
    <s v="#"/>
    <s v="kg"/>
    <n v="374462.03"/>
    <x v="138"/>
  </r>
  <r>
    <x v="4"/>
    <x v="3"/>
    <s v="301-3"/>
    <n v="301"/>
    <n v="3"/>
    <x v="17"/>
    <x v="38"/>
    <x v="4"/>
    <s v="David - Óscar"/>
    <x v="35"/>
    <s v="#"/>
    <s v="kg"/>
    <n v="1928020.59"/>
    <x v="139"/>
  </r>
  <r>
    <x v="4"/>
    <x v="3"/>
    <s v="301-3"/>
    <n v="301"/>
    <n v="3"/>
    <x v="17"/>
    <x v="38"/>
    <x v="4"/>
    <s v="David - Óscar"/>
    <x v="36"/>
    <s v="#"/>
    <s v="kg"/>
    <n v="1168"/>
    <x v="140"/>
  </r>
  <r>
    <x v="5"/>
    <x v="3"/>
    <s v="301-3"/>
    <n v="301"/>
    <n v="3"/>
    <x v="17"/>
    <x v="38"/>
    <x v="5"/>
    <s v="David - Óscar"/>
    <x v="33"/>
    <s v="#"/>
    <s v="kg"/>
    <n v="0"/>
    <x v="55"/>
  </r>
  <r>
    <x v="8"/>
    <x v="1"/>
    <s v="2-13"/>
    <n v="2"/>
    <n v="13"/>
    <x v="3"/>
    <x v="61"/>
    <x v="8"/>
    <s v="Luz Dency"/>
    <x v="3"/>
    <s v="Txt"/>
    <s v="N/A"/>
    <s v="El máximo órgano de gobierno delega la gestión en los Líderes de gestión de la estrategia de sostenibilidad, en los gerentes de empresa y vice presidentes corporativos, según aplique el tema.  Los Gerentes de Negocio y los vicepresidentes corporativos, se reúnen de manera mensual entregando un informe de gestión a la presidencia quien reporta a la Junta Directiva. "/>
    <x v="141"/>
  </r>
  <r>
    <x v="8"/>
    <x v="1"/>
    <s v="2-14"/>
    <n v="2"/>
    <n v="14"/>
    <x v="3"/>
    <x v="62"/>
    <x v="8"/>
    <s v="Luisa Ribero"/>
    <x v="3"/>
    <s v="Txt"/>
    <s v="N/A"/>
    <s v="El máximo órgano de gobierno delega en la Presidencia del Grupo y en la Vicepresidencia de Sostenibilidad la revisión y aprobación de la información presentada. La Dirección Corporativa de Sostenibilidad ejecuta el proceso de consolidación y revisión mientras que la Vicepresidencia de Sostenibilidad realiza la verificación. "/>
    <x v="142"/>
  </r>
  <r>
    <x v="8"/>
    <x v="1"/>
    <s v="2-15"/>
    <n v="2"/>
    <n v="15"/>
    <x v="3"/>
    <x v="63"/>
    <x v="8"/>
    <s v="Luz Dency"/>
    <x v="3"/>
    <s v="Txt"/>
    <s v="N/A"/>
    <s v="Si en algún momento se genera conflicto de interés durante una junta o asamblea, la persona involucrada se retira de este espacio para dar continuidad y no afectar las decisiones. "/>
    <x v="143"/>
  </r>
  <r>
    <x v="8"/>
    <x v="1"/>
    <s v="2-16"/>
    <n v="2"/>
    <n v="16"/>
    <x v="3"/>
    <x v="64"/>
    <x v="8"/>
    <s v="Luz Dency"/>
    <x v="3"/>
    <s v="Txt"/>
    <s v="N/A"/>
    <s v="En las juntas directivas, donde participa el Presidente, se tratan los temas críticos de manera prioritaria. _x000a_En 2023 las principales situaciones críticas estuvieron relacionadas con: _x000a_• Financiación de Proyectos de Inversión._x000a_• Crisis Laboral en regiones como Estados Unidos._x000a_• Manejo de reclamos comerciales críticos._x000a_• Revisión de conflictos de propiedad intelectual y know how con externos._x000a_• Políticos y sociales que afecten el buen funcionamiento de las empresas._x000a_• Impuestos al plástico y sus implicaciones._x000a_• Competencia desleal - dumping comercial."/>
    <x v="144"/>
  </r>
  <r>
    <x v="8"/>
    <x v="1"/>
    <s v="2-17"/>
    <n v="2"/>
    <n v="17"/>
    <x v="3"/>
    <x v="65"/>
    <x v="8"/>
    <s v="Luz Dency"/>
    <x v="3"/>
    <s v="Txt"/>
    <s v="N/A"/>
    <s v="La Asamblea de Accionistas puede acceder a los contenidos generados en la Universidad Plastilene. En ocasiones se llevan expertos en temas de desarrollo sostenible para que informen y documenten a la Asamblea. "/>
    <x v="145"/>
  </r>
  <r>
    <x v="8"/>
    <x v="1"/>
    <s v="2-18"/>
    <n v="2"/>
    <n v="18"/>
    <x v="3"/>
    <x v="66"/>
    <x v="8"/>
    <s v="Luz Dency"/>
    <x v="3"/>
    <s v="Txt"/>
    <s v="N/A"/>
    <s v="Al máximo órgano de gobierno no se le aplican evaluaciones de desempeño. "/>
    <x v="146"/>
  </r>
  <r>
    <x v="8"/>
    <x v="1"/>
    <s v="2-19"/>
    <n v="2"/>
    <n v="19"/>
    <x v="3"/>
    <x v="67"/>
    <x v="8"/>
    <s v="Cristian Retana"/>
    <x v="3"/>
    <s v="Txt"/>
    <s v="N/A"/>
    <s v="REVISAR"/>
    <x v="147"/>
  </r>
  <r>
    <x v="8"/>
    <x v="1"/>
    <s v="2-20"/>
    <n v="2"/>
    <n v="20"/>
    <x v="3"/>
    <x v="68"/>
    <x v="8"/>
    <s v="Sandra Bonilla "/>
    <x v="3"/>
    <s v="Txt"/>
    <s v="N/A"/>
    <s v="La política de Compensación en el Grupo Plastilene, se rige por unos principios rectores, que determinan la manera en que remuneramos:                                                                                                                                 _x000a__x000a_• Retribuimos conforme al nivel de responsabilidad y complejidad del cargo (equidad interna). _x000a_• Retribuimos teniendo en cuenta el mercado de referencia (competitividad externa). _x000a_• Retribuimos de acuerdo a los resultados del negocio_x000a_• Nos sujetamos y cumplimos a cabalidad la legislación de los países donde operamos. _x000a_• Respetamos lo acordado en las Convenciones Colectivas de Trabajo, pactos colectivos o cualquier otro arreglo colectivo existente."/>
    <x v="148"/>
  </r>
  <r>
    <x v="8"/>
    <x v="1"/>
    <s v="2-22"/>
    <n v="2"/>
    <n v="22"/>
    <x v="30"/>
    <x v="69"/>
    <x v="8"/>
    <s v="Luisa Ribero"/>
    <x v="3"/>
    <s v="Txt"/>
    <s v="N/A"/>
    <s v="La Estrategia de Innovación Sostenible es corporativa. Está materializada a través de 9 líneas de gestión y le apunta a 4 compromisos sostenibles: _x000a_• Economía circular: Facilitar la economía circular de los plásticos, el logro de los compromisos sostenibles de nuestros clientes, y el cumplimiento de la legislación en torno a nuestros materiales._x000a_• Portafolio sostenible: Desarrollar y ofrecer al mercado un portafolio sostenible competitivo de productos sostenibles, bajo principios de ecodiseño, que permita a los clientes cumplir con sus metas corporativas de sostenibilidad._x000a_• Ambiental: ser empresas carbono neutro y contribuir con la regeneración de los ecosistemas_x000a_• Social: Ser compañías socialmente responsables, brindando bienestar a los colaboradores y apoyando a comunidades vulnerables de influencia."/>
    <x v="149"/>
  </r>
  <r>
    <x v="8"/>
    <x v="1"/>
    <s v="2-23"/>
    <n v="2"/>
    <n v="23"/>
    <x v="30"/>
    <x v="70"/>
    <x v="8"/>
    <s v="Luz Dency"/>
    <x v="3"/>
    <s v="Txt"/>
    <s v="N/A"/>
    <s v="Trabajamos en un ambiente de respeto con principios éticos impecables._x000a_Internacionalizarnos nos propone nuevos retos. Hemos tenido que investigar mucho más y analizar el mercado._x000a_Normas en Colombia: SAGRILAF y ética y transparencia empresarial (soborno nacional, transnacional, fraude, lavado de activos, financiación de terrorismo, proliferación de armas) + OEA._x000a_Las operaciones de la organización se analizan de conformidad con los riesgos que puedan causar daño al medio ambiente."/>
    <x v="150"/>
  </r>
  <r>
    <x v="8"/>
    <x v="1"/>
    <s v="2-24"/>
    <n v="2"/>
    <n v="24"/>
    <x v="30"/>
    <x v="71"/>
    <x v="8"/>
    <s v="Luisa Ribero"/>
    <x v="3"/>
    <s v="Txt"/>
    <s v="N/A"/>
    <s v="Los compromisos sostenibles son declarados, públicamente, por el Presidente de la organización. Él delega en la Vicepresidencia de Sostenibilidad el liderazgo para incorporar estos compromisos en la gestión diaria de las 9 líneas de gestión: clientes, proveedores, cierre de ciclo, ambiental, portafolio sostenible, responsabilidad social, financiero, regulaciones y asociaciones, posicionamiento. _x000a__x000a_Cada línea de gestión tiene un líder responsable y un líder &quot;accountable&quot; y en los comités se hace seguimiento a indicadores y metas asociadas."/>
    <x v="151"/>
  </r>
  <r>
    <x v="8"/>
    <x v="1"/>
    <s v="2-25"/>
    <n v="2"/>
    <n v="25"/>
    <x v="30"/>
    <x v="72"/>
    <x v="8"/>
    <s v="Luz Dency"/>
    <x v="3"/>
    <s v="Txt"/>
    <s v="N/A"/>
    <s v="Tenemos un compromiso de mejora continua. El canal de atención de quejas y reclamos sobre producto son los avisos de calidad en SAP. A través de ellos se recopila la información del reporte de los clientes y las evidencias para realizar la revisión del caso, el análisis de causas y el plan de acción correspondiente. _x000a_Los avisos de calidad son generados por el área comercial de cada compañía y deben tener la información mínima del sistema o de lo contrario el aviso no se tramita. A ese procedimiento se le llama aseguramiento de calidad el &quot;fullkit&quot;."/>
    <x v="152"/>
  </r>
  <r>
    <x v="8"/>
    <x v="1"/>
    <s v="2-26"/>
    <n v="2"/>
    <n v="26"/>
    <x v="30"/>
    <x v="73"/>
    <x v="8"/>
    <s v="Luz Dency"/>
    <x v="3"/>
    <s v="Txt"/>
    <s v="N/A"/>
    <s v="Por temas de SAGRILAFT, PTEE, tuvimos asesorías con UIAF, Banco de la República, Superintendencia de Sociedades y los abogados de Legal Dimensión y PWC. Adicionalmente se recibieron asesorías para cumplimiento de auditorías de RSE, OEA y Sistemas de Gestión."/>
    <x v="153"/>
  </r>
  <r>
    <x v="8"/>
    <x v="1"/>
    <s v="2-27"/>
    <n v="2"/>
    <n v="27"/>
    <x v="30"/>
    <x v="74"/>
    <x v="8"/>
    <s v="Luisa Ribero"/>
    <x v="3"/>
    <s v="Txt"/>
    <s v="N/A"/>
    <s v="En 2023 no se presentaron casos de incumplimiento a la legislación en alguno de los países donde operamos. "/>
    <x v="154"/>
  </r>
  <r>
    <x v="8"/>
    <x v="1"/>
    <s v="2-28"/>
    <n v="2"/>
    <n v="28"/>
    <x v="30"/>
    <x v="75"/>
    <x v="8"/>
    <s v="Luisa Ribero"/>
    <x v="3"/>
    <s v="Txt"/>
    <s v="N/A"/>
    <s v="En el Grupo Plastilene hacemos parte de diferentes entidades y agremiaciones: _x000a__x000a_• En Colombia: ICIPC, ACOPLASTICOS, CEMPRE,  ANDI, ASOLECHE, CÁMARA COLOMBIANA DEL PLÁSTICO_x000a_• En Guatemala: COGUAPLAST, CÁMARA DE INDUSTRIA GUATEMALA, AGEXPORT, ICAMA_x000a_* En Ecuador: Aseplas, Núcleo de Cayambe, Expoflores._x000a_• En Estados Unidos: SPC_x000a_• En España: AIMPLAS_x000a__x000a_Adicionalmente somos parte de los siguientes colectivos de REP en Colombia: ACOREP, VISIÓN CIRCULAR, REDRECICLO."/>
    <x v="155"/>
  </r>
  <r>
    <x v="8"/>
    <x v="1"/>
    <s v="2-29"/>
    <n v="2"/>
    <n v="29"/>
    <x v="31"/>
    <x v="76"/>
    <x v="8"/>
    <s v="Luisa Ribero"/>
    <x v="3"/>
    <s v="Txt"/>
    <s v="N/A"/>
    <s v="Los grupos de interés priorizados son los siguientes y con cada uno de ellos se tiene una comunicación directa a través de los puntos de contacto:_x000a__x000a_• Clientes (Gerencias Comerciales)_x000a_• Colaboradores y sus familias (VP Talento Humano)_x000a_• Gobierno (VP sostenibilidad)_x000a_• Máximo órgano de gobierno (VPs)_x000a_• Gremios (VP sostenibilidad)_x000a_• Proveedores (VP compras globales)_x000a_• Asociaciones de recicladores (Dirección corp. negociación/dirección corp. sostenibilidad)"/>
    <x v="156"/>
  </r>
  <r>
    <x v="8"/>
    <x v="1"/>
    <s v="2-30"/>
    <n v="2"/>
    <n v="30"/>
    <x v="31"/>
    <x v="77"/>
    <x v="8"/>
    <s v="Sandra Bonilla "/>
    <x v="3"/>
    <s v="Txt"/>
    <s v="N/A"/>
    <s v="Dentro del Grupo Plastilene, más del 50% de nuestros colaboradores, se encuentran cubiertos legalmente con los acuerdos obtenidos en las negociaciones del pacto colectivo, estos acuerdos no solo aplican para el personal sindicalizado, también se extienden al resto del personal, por lo que todos los colaboradores son beneficiados con estos. "/>
    <x v="157"/>
  </r>
  <r>
    <x v="8"/>
    <x v="1"/>
    <s v="2-1"/>
    <s v="2"/>
    <s v="1"/>
    <x v="18"/>
    <x v="36"/>
    <x v="8"/>
    <s v="Luisa Ribero"/>
    <x v="3"/>
    <s v="Txt"/>
    <s v="N/A"/>
    <s v="Grupo Plastilene es un grupo empresarial conformado por varias empresas, legalmente constituidas, en Colombia, Ecuador, Guatemala y Estados Unidos. Las oficinas corporativas están ubicadas en Bogotá."/>
    <x v="158"/>
  </r>
  <r>
    <x v="8"/>
    <x v="1"/>
    <s v="2-10"/>
    <s v="2"/>
    <s v="10"/>
    <x v="3"/>
    <x v="78"/>
    <x v="8"/>
    <s v="Luz Dency"/>
    <x v="3"/>
    <s v="Txt"/>
    <s v="N/A"/>
    <s v="La Asamblea de Accionistas está elegida por derecho propio según participación accionaria._x000a_A las Asambleas asisten los accionistas, invitados independientes, otros participantes externos con conocimiento de otras industrias."/>
    <x v="159"/>
  </r>
  <r>
    <x v="8"/>
    <x v="1"/>
    <s v="2-11"/>
    <s v="2"/>
    <s v="11"/>
    <x v="3"/>
    <x v="79"/>
    <x v="8"/>
    <s v="Luz Dency"/>
    <x v="3"/>
    <s v="Txt"/>
    <s v="N/A"/>
    <s v="Nuestro máximo órgano de gobierno es la asamblea de accionistas y el Presidente del Grupo Plastilene es el Sr. Stefano Pacini. Su función es liderar la organización y escalar a la asamblea las situaciones que requieran de su aprobación. "/>
    <x v="160"/>
  </r>
  <r>
    <x v="8"/>
    <x v="1"/>
    <s v="2-12"/>
    <s v="2"/>
    <s v="12"/>
    <x v="3"/>
    <x v="80"/>
    <x v="8"/>
    <s v="Luz Dency"/>
    <x v="3"/>
    <s v="Txt"/>
    <s v="N/A"/>
    <s v="Cada línea de gestión de la estrategia de sostenibilidad se empodera en la identificación de posibles impactos. El tema es llevado a la presidencia en la junta corporativa de sostenibilidad. Según su relevancia se trasladan a la Asamblea de Accionistas._x000a__x000a_El Presidente del Grupo Empresarial, da un informe a la Junta Directiva, quien evalúa la eficacia de los procesos de gestión del riesgo de la organización en temas económicos, ambientales y sociales.  El Presidente da un informe anual al máximo órgano de gobierno o de ser necesario realiza una convocatoria a una Asamblea Extraordinaria para revisar temas prioritarios."/>
    <x v="161"/>
  </r>
  <r>
    <x v="8"/>
    <x v="1"/>
    <s v="2-2"/>
    <s v="2"/>
    <s v="2"/>
    <x v="18"/>
    <x v="81"/>
    <x v="8"/>
    <s v="Luz Dency"/>
    <x v="3"/>
    <s v="Txt"/>
    <s v="N/A"/>
    <s v="Los estados financieros consolidados y auditados del Grupo Plastilene incluyen las siguientes empresas:_x000a__x000a_Agroplásticos_x000a_Altalene_x000a_Colatinplast_x000a_Interplast_x000a_Novalene_x000a_Plastilene_x000a_Plastilene Inc._x000a_Reciclene_x000a_Technofilms _x000a__x000a_Para efectos de los indicadores de este reporte de sostenibilidad, se tienen en cuenta las empresas que tienen planta de producción y éstas ya incluirán las operaciones de aquellas que son solo comercializadoras. "/>
    <x v="162"/>
  </r>
  <r>
    <x v="8"/>
    <x v="1"/>
    <s v="2-3"/>
    <s v="2"/>
    <s v="3"/>
    <x v="18"/>
    <x v="82"/>
    <x v="8"/>
    <s v="Luisa Ribero"/>
    <x v="3"/>
    <s v="Txt"/>
    <s v="N/A"/>
    <s v="Este informe responde a lo comprendido entre el 1 de enero y el 31 de diciembre de 2024. Se reporta anualmente, bajo metodología GRI. Adicionalmente en el sitio web www.plastilenesostenible.com se registran mensualmente, a través de historias, los avances avances de sostenibilidad del Grupo. "/>
    <x v="163"/>
  </r>
  <r>
    <x v="8"/>
    <x v="1"/>
    <s v="2-4"/>
    <s v="2"/>
    <s v="4"/>
    <x v="18"/>
    <x v="83"/>
    <x v="8"/>
    <s v="Luisa Ribero"/>
    <x v="3"/>
    <s v="Txt"/>
    <s v="N/A"/>
    <s v="El presente informe no tiene actualización de información presentada en informes anteriores. "/>
    <x v="164"/>
  </r>
  <r>
    <x v="8"/>
    <x v="1"/>
    <s v="2-5"/>
    <s v="2"/>
    <s v="5"/>
    <x v="18"/>
    <x v="84"/>
    <x v="8"/>
    <s v="Luisa Ribero"/>
    <x v="3"/>
    <s v="Txt"/>
    <s v="N/A"/>
    <s v="Este informe no ha sido sometido a verificación externa. "/>
    <x v="165"/>
  </r>
  <r>
    <x v="8"/>
    <x v="1"/>
    <s v="2-8"/>
    <s v="2"/>
    <s v="8"/>
    <x v="4"/>
    <x v="6"/>
    <x v="8"/>
    <s v="Compras"/>
    <x v="3"/>
    <s v="Txt"/>
    <s v="N/A"/>
    <s v="A cierre de 2024 la organización, a nivel corporativo, contó con cerca de 56 empresas contratistas que durante el año realizaron trabajos como alimentación y mantenimiento. No se cuenta con el número exacto dado que en cada jornada laboral se pueden presentar las mismas o diferentes personas."/>
    <x v="166"/>
  </r>
  <r>
    <x v="8"/>
    <x v="1"/>
    <s v="2-9"/>
    <s v="2"/>
    <s v="9"/>
    <x v="3"/>
    <x v="85"/>
    <x v="8"/>
    <s v="Luz Dency"/>
    <x v="3"/>
    <s v="Txt"/>
    <s v="N/A"/>
    <s v="La Asamblea General del Accionistas es el máximo órgano de dirección de las Sociedades del Grupo y está compuesta por los accionistas inscritos en el libro de registro de acciones o de sus representantes o mandatarios, reunidos conforme a las prescripciones previstas en los Estatutos y en la Ley, adicionalmente está la Junta Directiva conformada por personas del Grupo, externas y algunos ex trabajadores, que se reúne 1 vez al mes. _x000a_Estos dos órganos de gobierno delegan en la Presidencia la toma de decisiones y supervisión de la gestión y sus impactos. _x000a_El presidente realiza mensualmente juntas corporativas de control y seguimiento y cuenta con otros comités como el de compras, materia prima, propiedad intelectual, innovación, sostenibilidad, auditoría y riesgos, auditorías externas. "/>
    <x v="167"/>
  </r>
  <r>
    <x v="5"/>
    <x v="3"/>
    <s v="301-3"/>
    <n v="301"/>
    <n v="3"/>
    <x v="17"/>
    <x v="38"/>
    <x v="5"/>
    <s v="David - Óscar"/>
    <x v="34"/>
    <s v="#"/>
    <s v="kg"/>
    <n v="2569639.33"/>
    <x v="168"/>
  </r>
  <r>
    <x v="5"/>
    <x v="3"/>
    <s v="301-3"/>
    <n v="301"/>
    <n v="3"/>
    <x v="17"/>
    <x v="38"/>
    <x v="5"/>
    <s v="David - Óscar"/>
    <x v="35"/>
    <s v="#"/>
    <s v="kg"/>
    <n v="19407.8"/>
    <x v="169"/>
  </r>
  <r>
    <x v="5"/>
    <x v="3"/>
    <s v="301-3"/>
    <n v="301"/>
    <n v="3"/>
    <x v="17"/>
    <x v="38"/>
    <x v="5"/>
    <s v="David - Óscar"/>
    <x v="36"/>
    <s v="#"/>
    <s v="kg"/>
    <n v="4397110.0199999996"/>
    <x v="170"/>
  </r>
  <r>
    <x v="6"/>
    <x v="3"/>
    <s v="301-3"/>
    <n v="301"/>
    <n v="3"/>
    <x v="17"/>
    <x v="38"/>
    <x v="6"/>
    <s v="David - Óscar"/>
    <x v="33"/>
    <s v="#"/>
    <s v="kg"/>
    <n v="5038.2299999999996"/>
    <x v="171"/>
  </r>
  <r>
    <x v="6"/>
    <x v="3"/>
    <s v="301-3"/>
    <n v="301"/>
    <n v="3"/>
    <x v="17"/>
    <x v="38"/>
    <x v="6"/>
    <s v="David - Óscar"/>
    <x v="34"/>
    <s v="#"/>
    <s v="kg"/>
    <n v="0"/>
    <x v="55"/>
  </r>
  <r>
    <x v="6"/>
    <x v="3"/>
    <s v="301-3"/>
    <n v="301"/>
    <n v="3"/>
    <x v="17"/>
    <x v="38"/>
    <x v="6"/>
    <s v="David - Óscar"/>
    <x v="35"/>
    <s v="#"/>
    <s v="kg"/>
    <n v="369308"/>
    <x v="172"/>
  </r>
  <r>
    <x v="6"/>
    <x v="3"/>
    <s v="301-3"/>
    <n v="301"/>
    <n v="3"/>
    <x v="17"/>
    <x v="38"/>
    <x v="6"/>
    <s v="David - Óscar"/>
    <x v="36"/>
    <s v="#"/>
    <s v="kg"/>
    <n v="0"/>
    <x v="55"/>
  </r>
  <r>
    <x v="2"/>
    <x v="1"/>
    <s v="2-21"/>
    <n v="2"/>
    <n v="21"/>
    <x v="3"/>
    <x v="4"/>
    <x v="2"/>
    <s v="Marcela Duque"/>
    <x v="3"/>
    <s v="#"/>
    <s v="#"/>
    <n v="23"/>
    <x v="173"/>
  </r>
  <r>
    <x v="2"/>
    <x v="1"/>
    <s v="2-7"/>
    <n v="2"/>
    <n v="7"/>
    <x v="4"/>
    <x v="5"/>
    <x v="2"/>
    <s v="Marcela Duque"/>
    <x v="6"/>
    <s v="#"/>
    <s v="#"/>
    <n v="9"/>
    <x v="174"/>
  </r>
  <r>
    <x v="2"/>
    <x v="1"/>
    <s v="2-7"/>
    <n v="2"/>
    <n v="7"/>
    <x v="4"/>
    <x v="5"/>
    <x v="2"/>
    <s v="Marcela Duque"/>
    <x v="7"/>
    <s v="#"/>
    <s v="#"/>
    <n v="4"/>
    <x v="175"/>
  </r>
  <r>
    <x v="2"/>
    <x v="1"/>
    <s v="2-8"/>
    <n v="2"/>
    <n v="8"/>
    <x v="4"/>
    <x v="6"/>
    <x v="2"/>
    <s v="Marcela Duque"/>
    <x v="3"/>
    <s v="#"/>
    <s v="#"/>
    <s v="NA"/>
    <x v="9"/>
  </r>
  <r>
    <x v="2"/>
    <x v="0"/>
    <s v="201-3"/>
    <n v="201"/>
    <n v="3"/>
    <x v="0"/>
    <x v="0"/>
    <x v="2"/>
    <s v="Marcela Duque"/>
    <x v="0"/>
    <s v="%"/>
    <s v="%"/>
    <n v="0.125"/>
    <x v="68"/>
  </r>
  <r>
    <x v="2"/>
    <x v="0"/>
    <s v="202-1"/>
    <n v="202"/>
    <n v="1"/>
    <x v="1"/>
    <x v="1"/>
    <x v="2"/>
    <s v="Marcela Duque"/>
    <x v="1"/>
    <s v="#"/>
    <s v="#"/>
    <n v="1"/>
    <x v="12"/>
  </r>
  <r>
    <x v="2"/>
    <x v="0"/>
    <s v="202-1"/>
    <n v="202"/>
    <n v="1"/>
    <x v="1"/>
    <x v="1"/>
    <x v="2"/>
    <s v="Marcela Duque"/>
    <x v="2"/>
    <s v="#"/>
    <s v="#"/>
    <n v="1"/>
    <x v="12"/>
  </r>
  <r>
    <x v="2"/>
    <x v="0"/>
    <s v="202-2"/>
    <n v="202"/>
    <n v="2"/>
    <x v="1"/>
    <x v="2"/>
    <x v="2"/>
    <s v="Marcela Duque"/>
    <x v="3"/>
    <s v="%"/>
    <s v="%"/>
    <n v="1"/>
    <x v="3"/>
  </r>
  <r>
    <x v="2"/>
    <x v="0"/>
    <s v="204-1"/>
    <n v="204"/>
    <n v="1"/>
    <x v="2"/>
    <x v="3"/>
    <x v="2"/>
    <s v="David Martínez"/>
    <x v="4"/>
    <s v="%"/>
    <s v="%"/>
    <n v="0.90990000000000004"/>
    <x v="176"/>
  </r>
  <r>
    <x v="2"/>
    <x v="0"/>
    <s v="204-1"/>
    <n v="204"/>
    <n v="1"/>
    <x v="2"/>
    <x v="3"/>
    <x v="2"/>
    <s v="David Martínez"/>
    <x v="5"/>
    <s v="%"/>
    <s v="%"/>
    <n v="9.01E-2"/>
    <x v="177"/>
  </r>
  <r>
    <x v="7"/>
    <x v="3"/>
    <s v="301-3"/>
    <n v="301"/>
    <n v="3"/>
    <x v="17"/>
    <x v="38"/>
    <x v="7"/>
    <s v="David - Óscar"/>
    <x v="33"/>
    <s v="#"/>
    <s v="kg"/>
    <n v="0"/>
    <x v="55"/>
  </r>
  <r>
    <x v="7"/>
    <x v="3"/>
    <s v="301-3"/>
    <n v="301"/>
    <n v="3"/>
    <x v="17"/>
    <x v="38"/>
    <x v="7"/>
    <s v="David - Óscar"/>
    <x v="34"/>
    <s v="#"/>
    <s v="kg"/>
    <n v="0"/>
    <x v="55"/>
  </r>
  <r>
    <x v="7"/>
    <x v="3"/>
    <s v="301-3"/>
    <n v="301"/>
    <n v="3"/>
    <x v="17"/>
    <x v="38"/>
    <x v="7"/>
    <s v="David - Óscar"/>
    <x v="35"/>
    <s v="#"/>
    <s v="kg"/>
    <n v="0"/>
    <x v="55"/>
  </r>
  <r>
    <x v="7"/>
    <x v="3"/>
    <s v="301-3"/>
    <n v="301"/>
    <n v="3"/>
    <x v="17"/>
    <x v="38"/>
    <x v="7"/>
    <s v="David - Óscar"/>
    <x v="36"/>
    <s v="#"/>
    <s v="kg"/>
    <n v="0"/>
    <x v="55"/>
  </r>
  <r>
    <x v="2"/>
    <x v="2"/>
    <s v="401-1"/>
    <n v="401"/>
    <n v="1"/>
    <x v="5"/>
    <x v="7"/>
    <x v="2"/>
    <s v="Marcela Duque"/>
    <x v="8"/>
    <s v="#"/>
    <s v="#"/>
    <n v="3"/>
    <x v="6"/>
  </r>
  <r>
    <x v="2"/>
    <x v="2"/>
    <s v="401-1"/>
    <n v="401"/>
    <n v="1"/>
    <x v="5"/>
    <x v="7"/>
    <x v="2"/>
    <s v="Marcela Duque"/>
    <x v="9"/>
    <s v="%"/>
    <s v="%"/>
    <n v="0.1053"/>
    <x v="178"/>
  </r>
  <r>
    <x v="2"/>
    <x v="2"/>
    <s v="401-3"/>
    <n v="401"/>
    <n v="3"/>
    <x v="5"/>
    <x v="8"/>
    <x v="2"/>
    <s v="Marcela Duque"/>
    <x v="3"/>
    <s v="#"/>
    <s v="#"/>
    <n v="0"/>
    <x v="8"/>
  </r>
  <r>
    <x v="2"/>
    <x v="2"/>
    <s v="403-1"/>
    <n v="403"/>
    <n v="1"/>
    <x v="6"/>
    <x v="9"/>
    <x v="2"/>
    <s v="Yadira Farfan"/>
    <x v="3"/>
    <s v="Txt"/>
    <s v="N/A"/>
    <s v="Se ha puesto en marcha por requerimientos legales en Colombia. Resolución 0312 de 2019 estándares mínimos de SGSST para el año 2023 con un porcentaje de cumplimiento del 91.5%"/>
    <x v="179"/>
  </r>
  <r>
    <x v="2"/>
    <x v="2"/>
    <s v="403-10"/>
    <n v="403"/>
    <n v="10"/>
    <x v="6"/>
    <x v="10"/>
    <x v="2"/>
    <s v="Yadira Farfan"/>
    <x v="3"/>
    <s v="Txt"/>
    <s v="N/A"/>
    <s v="Para todos los empleados:_x000a_i. El número de fallecimientos resultantes de una dolencia o enfermedad laboral:  0 en el periodo 2024 registrados _x000a_ii. El número de casos de dolencias y enfermedades laborales registrables:  1 evento de accidente registrado  _x000a_iii. Los principales tipos de dolencias y enfermedades laborales. Biomecánico  _x000a__x000a_Los peligros laborales que presentan un riesgo de dolencia o enfermedad, indicando:_x000a_i. Cómo se determinan dichos peligros._x000a_Matriz de valoración de riesgos _x000a_ii. Cuáles de dichos peligros han provocado o contribuido a provocar dolencias y enfermedades_x000a_Mecánico _x000a_iii. Las medidas tomadas o proyectadas para eliminar dichos peligros y minimizar los riesgos_x000a_Mediante la jerarquía de control._x000a_Control de ingeniería, capacitación, elementos de protección personal y procedimientos descritos. "/>
    <x v="180"/>
  </r>
  <r>
    <x v="2"/>
    <x v="2"/>
    <s v="403-2"/>
    <n v="403"/>
    <n v="2"/>
    <x v="6"/>
    <x v="11"/>
    <x v="2"/>
    <s v="Yadira Farfan"/>
    <x v="3"/>
    <s v="Txt"/>
    <s v="N/A"/>
    <s v="Se dispone del documento An 0022 Matriz de identificación de peligros, valoración y control de riesgos,  el cual permite identificar los posibles peligros y/o riesgos en la operación._x000a_Para garantizar la calidad y la gestión de los procesos de identificación de riesgos se cuentan las siguientes actividades: _x000a_1. Personal idóneo en SST y licencia emitida por la secretaría de salud.  _x000a_2. Inspecciones continuas de los puestos de trabajo, equipos y herramientas, para determinar sus condiciones. Y seguimiento de las condiciones a través de reuniones periódicas con los responsables de cada área._x000a_3. Seguimiento y control en el  Comité Paritario de Seguridad y Salud en el Trabajo. _x000a_4. Se ejecuta planes de capacitación para el personal._x000a_5. Reportes de los trabajadores de actos y condiciones inseguras."/>
    <x v="181"/>
  </r>
  <r>
    <x v="2"/>
    <x v="2"/>
    <s v="403-3"/>
    <n v="403"/>
    <n v="3"/>
    <x v="6"/>
    <x v="12"/>
    <x v="2"/>
    <s v="Yadira Farfan"/>
    <x v="3"/>
    <s v="Txt"/>
    <s v="N/A"/>
    <s v="Desde la alta gerencia se asignan recursos humanos, técnicos, financieros y físicos para el funcionamiento de los programas involucrados en el sistema de gestión de seguridad y salud en el trabajo. _x000a_Servicios: _x000a_Auditorias internas y externas _x000a_Evaluaciones de riesgo (psicosocial, ergonómico, químico, mecánico, locativo)_x000a_Investigaciones de accidentes _x000a_Planes de emergencia y brigadas de emergencia capacitadas_x000a_Programas médico laborales de vigilancia en salud "/>
    <x v="80"/>
  </r>
  <r>
    <x v="2"/>
    <x v="2"/>
    <s v="403-4"/>
    <n v="403"/>
    <n v="4"/>
    <x v="6"/>
    <x v="13"/>
    <x v="2"/>
    <s v="Yadira Farfan"/>
    <x v="3"/>
    <s v="Txt"/>
    <s v="N/A"/>
    <s v="En Interplast SAS se constituye y garantiza el funcionamiento de los comités:_x000a__x000a_Comité Paritario de Seguridad y Salud en el trabajo, Resolución 2013/86  el cual esta conformado por una persona representante de la empresa y un representante de los trabajadores con sus suplentes.  Reglamento de Higiene y Seguridad Industrial y  Actas de comité paritario de seguridad y salud en el trabajo. Reuniones mensuales. Ultima actualización 2024._x000a__x000a_Comité de convivencia laboral,  Resolución 652/12 el cual esta conformado por una persona representantes de la empresa y un representante de los trabajadores. Manual de Comité de Convivencia. Reuniones trimestrales. Ultima actualización 2024._x000a_ _x000a_Comité Operativo de Emergencias, Decreto 1072/15, plan de prevención, preparación y respuesta ante emergencias Interplast Overseas Colombia Limited, procedimientos operativos normalizados (PON). "/>
    <x v="182"/>
  </r>
  <r>
    <x v="2"/>
    <x v="2"/>
    <s v="403-5"/>
    <n v="403"/>
    <n v="5"/>
    <x v="6"/>
    <x v="14"/>
    <x v="2"/>
    <s v="Yadira Farfan"/>
    <x v="3"/>
    <s v="Txt"/>
    <s v="N/A"/>
    <s v="Se cuenta con plan de capacitación_x000a_El programa de capacitación incluye temas_x000a_- Inducción / Reinducción en SST con los siguientes temas: Normas de seguridad, recorrido en planta para la identificación de peligros y riesgos en el puesto de trabajo, manipulación de cargas, plan de emergencias, reporte de accidentes de trabajo, responsabilidades del trabajador en el SGSST. _x000a_- Capacitación a la brigada de emergencias._x000a_- Riesgo mecánico y manejo seguro del bisturí._x000a_- Capacitación al COPASST._x000a_- Demás capacitaciones, y sensibilizaciones  que sean necesarias conforme a los riesgos materializados. "/>
    <x v="183"/>
  </r>
  <r>
    <x v="2"/>
    <x v="2"/>
    <s v="403-6"/>
    <n v="403"/>
    <n v="6"/>
    <x v="6"/>
    <x v="15"/>
    <x v="2"/>
    <s v="Yadira Farfan"/>
    <x v="3"/>
    <s v="Txt"/>
    <s v="N/A"/>
    <s v="Desde el procedimiento de contratación del personal se establecen las afiliaciones del trabajador contratado: _x000a_Entidad Promotora de Salud , Fondo de Pensiones , Caja de Compensación Familiar y Administradora de Riesgos Laborales._x000a__x000a_La promoción y prevención de la salud y de la enfermedad se han realizado a través de exámenes médicos anuales y jornadas de salud auditiva."/>
    <x v="83"/>
  </r>
  <r>
    <x v="2"/>
    <x v="2"/>
    <s v="403-8"/>
    <n v="403"/>
    <n v="8"/>
    <x v="6"/>
    <x v="16"/>
    <x v="2"/>
    <s v="Yadira Farfan"/>
    <x v="10"/>
    <s v="#"/>
    <s v="#"/>
    <n v="8"/>
    <x v="184"/>
  </r>
  <r>
    <x v="2"/>
    <x v="2"/>
    <s v="403-8"/>
    <n v="403"/>
    <n v="8"/>
    <x v="6"/>
    <x v="16"/>
    <x v="2"/>
    <s v="Yadira Farfan"/>
    <x v="11"/>
    <s v="#"/>
    <s v="#"/>
    <n v="2"/>
    <x v="10"/>
  </r>
  <r>
    <x v="2"/>
    <x v="2"/>
    <s v="403-8"/>
    <n v="403"/>
    <n v="8"/>
    <x v="6"/>
    <x v="16"/>
    <x v="2"/>
    <s v="Yadira Farfan"/>
    <x v="12"/>
    <s v="%"/>
    <s v="%"/>
    <n v="1"/>
    <x v="3"/>
  </r>
  <r>
    <x v="2"/>
    <x v="2"/>
    <s v="404-1"/>
    <n v="404"/>
    <n v="1"/>
    <x v="7"/>
    <x v="17"/>
    <x v="2"/>
    <s v="Marcela Duque"/>
    <x v="3"/>
    <s v="#"/>
    <s v="media hrs/mes"/>
    <s v="Media: 229,17  Horas mes_x000a_Mujeres: 52,88 horas mensuales _x000a_Hombres: 176,28 horas  mensuales _x000a_                                                                                                                                                                                                                                                                                                                                                                                                                                                                                                                                                                                         _x000a_ii. categoría laboral.        _x000a__x000a_                                 MUJERES        HOMBRES_x000a_Gerente General       0,00                 17,63_x000a_Directores                  0,00                 0,00_x000a_Jefaturas                    0,00                 0,00_x000a_Coordinadores          17, 63               0,00_x000a_Asistentes                  35,26                17,63_x000a_P. Operativos            0,00                 141,03_x000a_"/>
    <x v="185"/>
  </r>
  <r>
    <x v="2"/>
    <x v="2"/>
    <s v="404-2"/>
    <n v="404"/>
    <n v="2"/>
    <x v="7"/>
    <x v="18"/>
    <x v="2"/>
    <s v="Marcela Duque"/>
    <x v="3"/>
    <s v="Txt"/>
    <s v="N/A"/>
    <s v="Durante el año 2024 las acciones de formación para colaboradores estuvieron orientadas al fortalecimiento de habilidades blandas y técnicas. _x000a_Se dio inicio a la Escuela de Liderazgo del Grupo Plastilene, con el apoyo de Origen Red de Liderazgo; se desarrollaron y fortalecieron las competencias de liderazgo, de 153 colaboradores: Plastilene 69 / Reciclene 20 / Altalene 6 / Novalene 2 / Interplast 1 / Technofilms 36 / Agroplásticos 6 /  Plastilene Inc. 13. _x000a_A través de la Universidad Grupo Plastilene se realizaron 13 webinar sobre producto: Preprensa Gama Extendida, Tendencias de Materias Primas Polietileno y Barrera EVOH, Entendimiento de la reglamentación de plásticos en Colombia. Se desarrollaron habilidades tecnológicas de Google en 6 webinar: Gmail, Chat, Espacios, Calendarios, Meet, Drive, Docs, Presentaciones, Sheets y Sites. Continuamos fortaleciendo la capacitación en nuestros sistemas de gestión SQF Safe Quality Food – Programa de Certificación de Inocuidad Alimentaria, BPF Buenas prácticas de fabricación (BPF) y Aptitud sanitaria de envases y materiales destinados a entrar en contacto con alimentos y ISCC Certificación ISCC Plus y Sistemas de productos de economía circular y OEA. _x000a_Por otro lado continuamos con el patrocinio a colaboradores en programas de pregrados y posgrados. Dimos continuidad al programa de bilingüismo dirigido a directivos y personal administrativo. _x000a_"/>
    <x v="186"/>
  </r>
  <r>
    <x v="2"/>
    <x v="2"/>
    <s v="404-3"/>
    <n v="404"/>
    <n v="3"/>
    <x v="7"/>
    <x v="19"/>
    <x v="2"/>
    <s v="Marcela Duque"/>
    <x v="3"/>
    <s v="Txt"/>
    <s v="N/A"/>
    <s v="No aplica"/>
    <x v="22"/>
  </r>
  <r>
    <x v="2"/>
    <x v="2"/>
    <s v="405-1"/>
    <n v="405"/>
    <n v="1"/>
    <x v="8"/>
    <x v="20"/>
    <x v="2"/>
    <s v="Marcela Duque"/>
    <x v="13"/>
    <s v="%"/>
    <s v="%"/>
    <n v="0.08"/>
    <x v="91"/>
  </r>
  <r>
    <x v="2"/>
    <x v="2"/>
    <s v="405-1"/>
    <n v="405"/>
    <n v="1"/>
    <x v="8"/>
    <x v="20"/>
    <x v="2"/>
    <s v="Marcela Duque"/>
    <x v="14"/>
    <s v="%"/>
    <s v="%"/>
    <n v="0"/>
    <x v="24"/>
  </r>
  <r>
    <x v="2"/>
    <x v="2"/>
    <s v="405-1"/>
    <n v="405"/>
    <n v="1"/>
    <x v="8"/>
    <x v="20"/>
    <x v="2"/>
    <s v="Marcela Duque"/>
    <x v="15"/>
    <s v="%"/>
    <s v="%"/>
    <n v="0"/>
    <x v="24"/>
  </r>
  <r>
    <x v="2"/>
    <x v="2"/>
    <s v="405-1"/>
    <n v="405"/>
    <n v="1"/>
    <x v="8"/>
    <x v="20"/>
    <x v="2"/>
    <s v="Marcela Duque"/>
    <x v="16"/>
    <s v="%"/>
    <s v="%"/>
    <n v="0"/>
    <x v="24"/>
  </r>
  <r>
    <x v="2"/>
    <x v="2"/>
    <s v="405-1"/>
    <n v="405"/>
    <n v="1"/>
    <x v="8"/>
    <x v="20"/>
    <x v="2"/>
    <s v="Marcela Duque"/>
    <x v="17"/>
    <s v="%"/>
    <s v="%"/>
    <n v="0"/>
    <x v="24"/>
  </r>
  <r>
    <x v="2"/>
    <x v="2"/>
    <s v="405-1"/>
    <n v="405"/>
    <n v="1"/>
    <x v="8"/>
    <x v="20"/>
    <x v="2"/>
    <s v="Marcela Duque"/>
    <x v="18"/>
    <s v="%"/>
    <s v="%"/>
    <n v="0.08"/>
    <x v="91"/>
  </r>
  <r>
    <x v="2"/>
    <x v="2"/>
    <s v="405-1"/>
    <n v="405"/>
    <n v="1"/>
    <x v="8"/>
    <x v="20"/>
    <x v="2"/>
    <s v="Marcela Duque"/>
    <x v="19"/>
    <s v="%"/>
    <s v="%"/>
    <n v="0.08"/>
    <x v="91"/>
  </r>
  <r>
    <x v="2"/>
    <x v="2"/>
    <s v="405-1"/>
    <n v="405"/>
    <n v="1"/>
    <x v="8"/>
    <x v="20"/>
    <x v="2"/>
    <s v="Marcela Duque"/>
    <x v="20"/>
    <s v="%"/>
    <s v="%"/>
    <n v="0.14000000000000001"/>
    <x v="187"/>
  </r>
  <r>
    <x v="2"/>
    <x v="2"/>
    <s v="405-1"/>
    <n v="405"/>
    <n v="1"/>
    <x v="8"/>
    <x v="20"/>
    <x v="2"/>
    <s v="Marcela Duque"/>
    <x v="21"/>
    <s v="%"/>
    <s v="%"/>
    <n v="0.62"/>
    <x v="188"/>
  </r>
  <r>
    <x v="2"/>
    <x v="2"/>
    <s v="405-1"/>
    <n v="405"/>
    <n v="1"/>
    <x v="8"/>
    <x v="20"/>
    <x v="2"/>
    <s v="Marcela Duque"/>
    <x v="22"/>
    <s v="%"/>
    <s v="%"/>
    <n v="0"/>
    <x v="24"/>
  </r>
  <r>
    <x v="2"/>
    <x v="2"/>
    <s v="405-2"/>
    <n v="405"/>
    <n v="2"/>
    <x v="8"/>
    <x v="21"/>
    <x v="2"/>
    <s v="Marcela Duque"/>
    <x v="3"/>
    <s v="#"/>
    <s v="#"/>
    <n v="1.1000000000000001"/>
    <x v="189"/>
  </r>
  <r>
    <x v="2"/>
    <x v="2"/>
    <s v="406-1"/>
    <n v="406"/>
    <n v="1"/>
    <x v="9"/>
    <x v="22"/>
    <x v="2"/>
    <s v="Marcela Duque"/>
    <x v="3"/>
    <s v="Txt"/>
    <s v="N/A"/>
    <s v="La sensibilización constante de nuestro Código de Ética a todos nuestros colaboradores ha generado una cultura de respeto, dando como resultado cero casos de discriminación."/>
    <x v="31"/>
  </r>
  <r>
    <x v="2"/>
    <x v="2"/>
    <s v="410-1"/>
    <n v="410"/>
    <n v="1"/>
    <x v="10"/>
    <x v="23"/>
    <x v="2"/>
    <s v="Marcela Duque"/>
    <x v="3"/>
    <s v="%"/>
    <s v="%"/>
    <s v="No aplica"/>
    <x v="190"/>
  </r>
  <r>
    <x v="2"/>
    <x v="2"/>
    <s v="412-2"/>
    <n v="412"/>
    <n v="2"/>
    <x v="11"/>
    <x v="24"/>
    <x v="2"/>
    <s v="Marcela Duque"/>
    <x v="3"/>
    <s v="Txt"/>
    <s v="N/A"/>
    <s v="El código de Ética del Grupo Plastilene establece principios solidos de respeto a los derechos humanos, estos son desplegados de forma periódica a nuestros colaboradores con el objeto que sean aplicados dentro de nuestra organización así como fuera de ella, siendo esta formación un aporte no solo a nuestros colaboradores, sino a la comunidad en su conjunto."/>
    <x v="93"/>
  </r>
  <r>
    <x v="2"/>
    <x v="2"/>
    <s v="413-1"/>
    <n v="413"/>
    <n v="1"/>
    <x v="12"/>
    <x v="25"/>
    <x v="2"/>
    <s v="Luisa"/>
    <x v="3"/>
    <s v="Txt"/>
    <s v="N/A"/>
    <s v="Las operaciones del Grupo Plastilene no cuentan con participación de las comunidades locales de manera formal ni con evaluaciones de impacto ambiental o social. _x000a_Sin embargo, la operación de Reciclene incluye la participación de recicladores de oficio (población vulnerable) y en la página web se ofrece el espacio para escribir quejas o reclamaciones de la comunidad. "/>
    <x v="94"/>
  </r>
  <r>
    <x v="2"/>
    <x v="2"/>
    <s v="413-2"/>
    <n v="413"/>
    <n v="2"/>
    <x v="12"/>
    <x v="26"/>
    <x v="2"/>
    <s v="Luisa"/>
    <x v="3"/>
    <s v="Txt"/>
    <s v="N/A"/>
    <s v="Las operaciones del Grupo Plastilene se desarrollan en áreas permitidas para la actividad industrial y no presentan impactos negativos para las comunidades locales."/>
    <x v="34"/>
  </r>
  <r>
    <x v="2"/>
    <x v="2"/>
    <s v="416-1"/>
    <n v="416"/>
    <n v="1"/>
    <x v="13"/>
    <x v="27"/>
    <x v="2"/>
    <s v="Daniela Franco"/>
    <x v="3"/>
    <s v="Txt"/>
    <s v="N/A"/>
    <s v="No aplica"/>
    <x v="22"/>
  </r>
  <r>
    <x v="2"/>
    <x v="2"/>
    <s v="416-2"/>
    <n v="416"/>
    <n v="2"/>
    <x v="13"/>
    <x v="28"/>
    <x v="2"/>
    <s v="Daniela Franco"/>
    <x v="3"/>
    <s v="Txt"/>
    <s v="N/A"/>
    <s v="No aplica"/>
    <x v="22"/>
  </r>
  <r>
    <x v="2"/>
    <x v="2"/>
    <s v="417-1"/>
    <n v="417"/>
    <n v="1"/>
    <x v="14"/>
    <x v="29"/>
    <x v="2"/>
    <s v="Daniela Franco"/>
    <x v="3"/>
    <s v="Txt"/>
    <s v="N/A"/>
    <s v="Nuestros productos van correctamente etiquetados en sus empaques. "/>
    <x v="191"/>
  </r>
  <r>
    <x v="2"/>
    <x v="2"/>
    <s v="417-2"/>
    <n v="417"/>
    <n v="2"/>
    <x v="14"/>
    <x v="30"/>
    <x v="2"/>
    <s v="Daniela Franco"/>
    <x v="3"/>
    <s v="Txt"/>
    <s v="N/A"/>
    <s v="No se presentaron casos."/>
    <x v="36"/>
  </r>
  <r>
    <x v="2"/>
    <x v="2"/>
    <s v="417-3"/>
    <n v="417"/>
    <n v="3"/>
    <x v="14"/>
    <x v="31"/>
    <x v="2"/>
    <s v="Daniela Franco"/>
    <x v="3"/>
    <s v="Txt"/>
    <s v="N/A"/>
    <s v="No se presentaron casos."/>
    <x v="36"/>
  </r>
  <r>
    <x v="2"/>
    <x v="2"/>
    <s v="418-1"/>
    <n v="418"/>
    <n v="1"/>
    <x v="15"/>
    <x v="32"/>
    <x v="2"/>
    <s v="Carlos Mariño"/>
    <x v="3"/>
    <s v="Txt"/>
    <s v="N/A"/>
    <s v="No se presentaron casos."/>
    <x v="36"/>
  </r>
  <r>
    <x v="2"/>
    <x v="2"/>
    <s v="419-1"/>
    <n v="419"/>
    <n v="1"/>
    <x v="16"/>
    <x v="33"/>
    <x v="2"/>
    <s v="Carlos Mariño"/>
    <x v="3"/>
    <s v="Txt"/>
    <s v="N/A"/>
    <s v="No se presentaron casos."/>
    <x v="36"/>
  </r>
  <r>
    <x v="0"/>
    <x v="3"/>
    <s v="302-1"/>
    <n v="302"/>
    <n v="1"/>
    <x v="32"/>
    <x v="86"/>
    <x v="0"/>
    <s v="Daniela Rivadeneira"/>
    <x v="3"/>
    <s v="#"/>
    <s v="kWh"/>
    <n v="1612663"/>
    <x v="192"/>
  </r>
  <r>
    <x v="1"/>
    <x v="3"/>
    <s v="302-1"/>
    <n v="302"/>
    <n v="1"/>
    <x v="32"/>
    <x v="86"/>
    <x v="1"/>
    <s v="Roxana Pinzón"/>
    <x v="3"/>
    <s v="#"/>
    <s v="kWh"/>
    <n v="4305273"/>
    <x v="193"/>
  </r>
  <r>
    <x v="2"/>
    <x v="3"/>
    <s v="302-1"/>
    <n v="302"/>
    <n v="1"/>
    <x v="32"/>
    <x v="86"/>
    <x v="2"/>
    <s v="Marcela Duque"/>
    <x v="3"/>
    <s v="#"/>
    <s v="kWh"/>
    <n v="391450"/>
    <x v="194"/>
  </r>
  <r>
    <x v="3"/>
    <x v="3"/>
    <s v="302-1"/>
    <n v="302"/>
    <n v="1"/>
    <x v="32"/>
    <x v="86"/>
    <x v="3"/>
    <s v="Laura Cardozo"/>
    <x v="3"/>
    <s v="#"/>
    <s v="kWh"/>
    <s v="4,252,179.63"/>
    <x v="195"/>
  </r>
  <r>
    <x v="4"/>
    <x v="3"/>
    <s v="302-1"/>
    <n v="302"/>
    <n v="1"/>
    <x v="32"/>
    <x v="86"/>
    <x v="4"/>
    <s v="Laura Cardozo"/>
    <x v="41"/>
    <s v="#"/>
    <s v="kWh"/>
    <n v="19665649.850000001"/>
    <x v="196"/>
  </r>
  <r>
    <x v="4"/>
    <x v="3"/>
    <s v="302-1"/>
    <n v="302"/>
    <n v="1"/>
    <x v="32"/>
    <x v="86"/>
    <x v="4"/>
    <s v="Laura Cardozo"/>
    <x v="42"/>
    <s v="#"/>
    <s v="kWh"/>
    <n v="4728685.24"/>
    <x v="197"/>
  </r>
  <r>
    <x v="4"/>
    <x v="3"/>
    <s v="302-1"/>
    <n v="302"/>
    <n v="1"/>
    <x v="32"/>
    <x v="86"/>
    <x v="4"/>
    <s v="Laura Cardozo"/>
    <x v="43"/>
    <s v="#"/>
    <s v="kWh"/>
    <n v="2552324.86"/>
    <x v="198"/>
  </r>
  <r>
    <x v="5"/>
    <x v="3"/>
    <s v="302-1"/>
    <n v="302"/>
    <n v="1"/>
    <x v="32"/>
    <x v="86"/>
    <x v="5"/>
    <s v="Cristhian Benitez"/>
    <x v="44"/>
    <s v="#"/>
    <s v="kWh"/>
    <n v="5423690.2699999996"/>
    <x v="199"/>
  </r>
  <r>
    <x v="5"/>
    <x v="3"/>
    <s v="302-1"/>
    <n v="302"/>
    <n v="1"/>
    <x v="32"/>
    <x v="86"/>
    <x v="5"/>
    <s v="Cristhian Benitez"/>
    <x v="45"/>
    <s v="#"/>
    <s v="kWh"/>
    <n v="3029219.28"/>
    <x v="200"/>
  </r>
  <r>
    <x v="6"/>
    <x v="3"/>
    <s v="302-1"/>
    <n v="302"/>
    <n v="1"/>
    <x v="32"/>
    <x v="86"/>
    <x v="6"/>
    <s v="David Martínez"/>
    <x v="3"/>
    <s v="#"/>
    <s v="kWh"/>
    <n v="16226151"/>
    <x v="201"/>
  </r>
  <r>
    <x v="7"/>
    <x v="3"/>
    <s v="302-1"/>
    <n v="302"/>
    <n v="1"/>
    <x v="32"/>
    <x v="86"/>
    <x v="7"/>
    <s v="Emilia"/>
    <x v="3"/>
    <s v="#"/>
    <s v="kWh"/>
    <n v="2519271"/>
    <x v="202"/>
  </r>
  <r>
    <x v="8"/>
    <x v="3"/>
    <s v="302-2"/>
    <n v="302"/>
    <n v="2"/>
    <x v="32"/>
    <x v="87"/>
    <x v="8"/>
    <s v="Ambiental"/>
    <x v="3"/>
    <s v="Txt"/>
    <s v="N/A"/>
    <s v="No aplica para ninguna de las compañías"/>
    <x v="203"/>
  </r>
  <r>
    <x v="0"/>
    <x v="3"/>
    <s v="302-3"/>
    <n v="302"/>
    <n v="3"/>
    <x v="32"/>
    <x v="88"/>
    <x v="0"/>
    <s v="Daniela Rivadeneira"/>
    <x v="3"/>
    <s v="#"/>
    <s v="kwh/kg prod. bruta"/>
    <n v="0.48"/>
    <x v="204"/>
  </r>
  <r>
    <x v="1"/>
    <x v="3"/>
    <s v="302-3"/>
    <n v="302"/>
    <n v="3"/>
    <x v="32"/>
    <x v="88"/>
    <x v="1"/>
    <s v="Roxana Pinzón"/>
    <x v="3"/>
    <s v="#"/>
    <s v="kwh/kg prod. bruta"/>
    <n v="1"/>
    <x v="205"/>
  </r>
  <r>
    <x v="2"/>
    <x v="3"/>
    <s v="302-3"/>
    <n v="302"/>
    <n v="3"/>
    <x v="32"/>
    <x v="88"/>
    <x v="2"/>
    <s v="Marcela Duque"/>
    <x v="3"/>
    <s v="#"/>
    <s v="kwh/kg prod. bruta"/>
    <n v="0.55860620296191865"/>
    <x v="206"/>
  </r>
  <r>
    <x v="3"/>
    <x v="3"/>
    <s v="302-3"/>
    <n v="302"/>
    <n v="3"/>
    <x v="32"/>
    <x v="88"/>
    <x v="3"/>
    <s v="Laura Cardozo"/>
    <x v="3"/>
    <s v="#"/>
    <s v="kwh/kg prod. bruta"/>
    <n v="0.53649999999999998"/>
    <x v="207"/>
  </r>
  <r>
    <x v="4"/>
    <x v="3"/>
    <s v="302-3"/>
    <n v="302"/>
    <n v="3"/>
    <x v="32"/>
    <x v="88"/>
    <x v="4"/>
    <s v="Laura Cardozo"/>
    <x v="41"/>
    <s v="#"/>
    <s v="kwh/kg prod. bruta"/>
    <n v="2.45704760852229E-8"/>
    <x v="208"/>
  </r>
  <r>
    <x v="4"/>
    <x v="3"/>
    <s v="302-3"/>
    <n v="302"/>
    <n v="3"/>
    <x v="32"/>
    <x v="88"/>
    <x v="4"/>
    <s v="Laura Cardozo"/>
    <x v="42"/>
    <s v="#"/>
    <s v="kwh/kg prod. bruta"/>
    <n v="1.2234481172356924E-7"/>
    <x v="209"/>
  </r>
  <r>
    <x v="4"/>
    <x v="3"/>
    <s v="302-3"/>
    <n v="302"/>
    <n v="3"/>
    <x v="32"/>
    <x v="88"/>
    <x v="4"/>
    <s v="Laura Cardozo"/>
    <x v="43"/>
    <s v="#"/>
    <s v="kwh/kg prod. bruta"/>
    <n v="3.170792944649211E-7"/>
    <x v="210"/>
  </r>
  <r>
    <x v="5"/>
    <x v="3"/>
    <s v="302-3"/>
    <n v="302"/>
    <n v="3"/>
    <x v="32"/>
    <x v="88"/>
    <x v="5"/>
    <s v="Cristhian Benitez"/>
    <x v="44"/>
    <s v="#"/>
    <s v="kwh/kg prod. bruta"/>
    <n v="2.0554330505409146E-15"/>
    <x v="211"/>
  </r>
  <r>
    <x v="5"/>
    <x v="3"/>
    <s v="302-3"/>
    <n v="302"/>
    <n v="3"/>
    <x v="32"/>
    <x v="88"/>
    <x v="5"/>
    <s v="Cristhian Benitez"/>
    <x v="45"/>
    <s v="#"/>
    <s v="kwh/kg prod. bruta"/>
    <n v="3.5157332999485693E-14"/>
    <x v="212"/>
  </r>
  <r>
    <x v="2"/>
    <x v="1"/>
    <s v="2-1"/>
    <n v="2"/>
    <n v="1"/>
    <x v="18"/>
    <x v="36"/>
    <x v="2"/>
    <s v="Sostenibilidad"/>
    <x v="29"/>
    <s v="Txt"/>
    <s v="N/A"/>
    <s v="INTERPLAST OVERSEAS COLOMBIA LIMITED "/>
    <x v="213"/>
  </r>
  <r>
    <x v="2"/>
    <x v="1"/>
    <s v="2-1"/>
    <n v="2"/>
    <n v="1"/>
    <x v="18"/>
    <x v="36"/>
    <x v="2"/>
    <s v="Sostenibilidad"/>
    <x v="30"/>
    <s v="Txt"/>
    <s v="N/A"/>
    <s v="Bogotá"/>
    <x v="110"/>
  </r>
  <r>
    <x v="2"/>
    <x v="1"/>
    <s v="2-1"/>
    <n v="2"/>
    <n v="1"/>
    <x v="18"/>
    <x v="36"/>
    <x v="2"/>
    <s v="Sostenibilidad"/>
    <x v="31"/>
    <s v="Txt"/>
    <s v="N/A"/>
    <s v="Colombia."/>
    <x v="111"/>
  </r>
  <r>
    <x v="2"/>
    <x v="1"/>
    <s v="2-6"/>
    <n v="2"/>
    <n v="6"/>
    <x v="4"/>
    <x v="37"/>
    <x v="2"/>
    <s v="Carlos Mariño"/>
    <x v="3"/>
    <s v="Txt"/>
    <s v="N/A"/>
    <s v="Fabricamos y comercializamos compuestos con aditivos especiales para la estabilización de polímeros para aplicaciones que requieran largo tiempo de servicio, para el sector agrícola e industrial._x000a__x000a_Comercializamos los productos en Colombia y Ecuador. "/>
    <x v="214"/>
  </r>
  <r>
    <x v="6"/>
    <x v="3"/>
    <s v="302-3"/>
    <n v="302"/>
    <n v="3"/>
    <x v="32"/>
    <x v="88"/>
    <x v="6"/>
    <s v="David Martínez"/>
    <x v="3"/>
    <s v="#"/>
    <s v="kwh/kg prod. bruta"/>
    <n v="0.98138623632269018"/>
    <x v="215"/>
  </r>
  <r>
    <x v="7"/>
    <x v="3"/>
    <s v="302-3"/>
    <n v="302"/>
    <n v="3"/>
    <x v="32"/>
    <x v="88"/>
    <x v="7"/>
    <s v="Emilia"/>
    <x v="3"/>
    <s v="#"/>
    <s v="kwh/kg prod. bruta"/>
    <n v="0.86239456999999997"/>
    <x v="216"/>
  </r>
  <r>
    <x v="0"/>
    <x v="3"/>
    <s v="302-4"/>
    <n v="302"/>
    <n v="4"/>
    <x v="32"/>
    <x v="89"/>
    <x v="0"/>
    <s v="Daniela Rivadeneira"/>
    <x v="3"/>
    <s v="%"/>
    <s v="%"/>
    <n v="0"/>
    <x v="217"/>
  </r>
  <r>
    <x v="1"/>
    <x v="3"/>
    <s v="302-4"/>
    <n v="302"/>
    <n v="4"/>
    <x v="32"/>
    <x v="89"/>
    <x v="1"/>
    <s v="Roxana Pinzón"/>
    <x v="3"/>
    <s v="%"/>
    <s v="%"/>
    <n v="0"/>
    <x v="217"/>
  </r>
  <r>
    <x v="3"/>
    <x v="1"/>
    <s v="2-21"/>
    <n v="2"/>
    <n v="21"/>
    <x v="3"/>
    <x v="4"/>
    <x v="3"/>
    <s v="Sandra Bonilla "/>
    <x v="3"/>
    <s v="#"/>
    <s v="#"/>
    <n v="3"/>
    <x v="6"/>
  </r>
  <r>
    <x v="3"/>
    <x v="1"/>
    <s v="2-7"/>
    <n v="2"/>
    <n v="7"/>
    <x v="4"/>
    <x v="5"/>
    <x v="3"/>
    <s v="Sandra Bonilla "/>
    <x v="6"/>
    <s v="#"/>
    <s v="#"/>
    <n v="58"/>
    <x v="218"/>
  </r>
  <r>
    <x v="3"/>
    <x v="1"/>
    <s v="2-7"/>
    <n v="2"/>
    <n v="7"/>
    <x v="4"/>
    <x v="5"/>
    <x v="3"/>
    <s v="Sandra Bonilla "/>
    <x v="7"/>
    <s v="#"/>
    <s v="#"/>
    <n v="0"/>
    <x v="8"/>
  </r>
  <r>
    <x v="3"/>
    <x v="1"/>
    <s v="2-8"/>
    <n v="2"/>
    <n v="8"/>
    <x v="4"/>
    <x v="6"/>
    <x v="3"/>
    <s v="Sandra Bonilla "/>
    <x v="3"/>
    <s v="#"/>
    <s v="#"/>
    <s v="NA"/>
    <x v="9"/>
  </r>
  <r>
    <x v="3"/>
    <x v="0"/>
    <s v="201-3"/>
    <n v="201"/>
    <n v="3"/>
    <x v="0"/>
    <x v="0"/>
    <x v="3"/>
    <s v="Sandra Bonilla "/>
    <x v="0"/>
    <s v="%"/>
    <s v="%"/>
    <n v="0.125"/>
    <x v="68"/>
  </r>
  <r>
    <x v="3"/>
    <x v="0"/>
    <s v="202-1"/>
    <n v="202"/>
    <n v="1"/>
    <x v="1"/>
    <x v="1"/>
    <x v="3"/>
    <s v="Sandra Bonilla "/>
    <x v="1"/>
    <s v="#"/>
    <s v="#"/>
    <n v="1"/>
    <x v="12"/>
  </r>
  <r>
    <x v="3"/>
    <x v="0"/>
    <s v="202-1"/>
    <n v="202"/>
    <n v="1"/>
    <x v="1"/>
    <x v="1"/>
    <x v="3"/>
    <s v="Sandra Bonilla "/>
    <x v="2"/>
    <s v="#"/>
    <s v="#"/>
    <n v="1"/>
    <x v="12"/>
  </r>
  <r>
    <x v="3"/>
    <x v="0"/>
    <s v="202-2"/>
    <n v="202"/>
    <n v="2"/>
    <x v="1"/>
    <x v="2"/>
    <x v="3"/>
    <s v="Sandra Bonilla "/>
    <x v="3"/>
    <s v="%"/>
    <s v="%"/>
    <n v="1"/>
    <x v="3"/>
  </r>
  <r>
    <x v="3"/>
    <x v="0"/>
    <s v="204-1"/>
    <n v="204"/>
    <n v="1"/>
    <x v="2"/>
    <x v="3"/>
    <x v="3"/>
    <s v="David Martínez"/>
    <x v="4"/>
    <s v="%"/>
    <s v="%"/>
    <n v="0.55020000000000002"/>
    <x v="219"/>
  </r>
  <r>
    <x v="3"/>
    <x v="0"/>
    <s v="204-1"/>
    <n v="204"/>
    <n v="1"/>
    <x v="2"/>
    <x v="3"/>
    <x v="3"/>
    <s v="David Martínez"/>
    <x v="5"/>
    <s v="%"/>
    <s v="%"/>
    <n v="0.44679999999999997"/>
    <x v="220"/>
  </r>
  <r>
    <x v="2"/>
    <x v="3"/>
    <s v="302-4"/>
    <n v="302"/>
    <n v="4"/>
    <x v="32"/>
    <x v="89"/>
    <x v="2"/>
    <s v="Marcela Duque"/>
    <x v="3"/>
    <s v="%"/>
    <s v="%"/>
    <n v="1.3867118338521122E-6"/>
    <x v="217"/>
  </r>
  <r>
    <x v="3"/>
    <x v="3"/>
    <s v="302-4"/>
    <n v="302"/>
    <n v="4"/>
    <x v="32"/>
    <x v="89"/>
    <x v="3"/>
    <s v="Laura Cardozo"/>
    <x v="3"/>
    <s v="%"/>
    <s v="%"/>
    <n v="-0.26369999999999999"/>
    <x v="221"/>
  </r>
  <r>
    <x v="4"/>
    <x v="3"/>
    <s v="302-4"/>
    <n v="302"/>
    <n v="4"/>
    <x v="32"/>
    <x v="89"/>
    <x v="4"/>
    <s v="Laura Cardozo"/>
    <x v="41"/>
    <s v="%"/>
    <s v="%"/>
    <n v="6.6100000000000006E-2"/>
    <x v="222"/>
  </r>
  <r>
    <x v="4"/>
    <x v="3"/>
    <s v="302-5"/>
    <n v="302"/>
    <n v="5"/>
    <x v="32"/>
    <x v="89"/>
    <x v="4"/>
    <s v="Laura Cardozo"/>
    <x v="42"/>
    <s v="%"/>
    <s v="%"/>
    <n v="-0.25069999999999998"/>
    <x v="223"/>
  </r>
  <r>
    <x v="3"/>
    <x v="2"/>
    <s v="401-1"/>
    <n v="401"/>
    <n v="1"/>
    <x v="5"/>
    <x v="7"/>
    <x v="3"/>
    <s v="Sandra Bonilla "/>
    <x v="8"/>
    <s v="#"/>
    <s v="#"/>
    <n v="3"/>
    <x v="6"/>
  </r>
  <r>
    <x v="3"/>
    <x v="2"/>
    <s v="401-1"/>
    <n v="401"/>
    <n v="1"/>
    <x v="5"/>
    <x v="7"/>
    <x v="3"/>
    <s v="Sandra Bonilla "/>
    <x v="9"/>
    <s v="%"/>
    <s v="%"/>
    <n v="5.45E-2"/>
    <x v="224"/>
  </r>
  <r>
    <x v="3"/>
    <x v="2"/>
    <s v="401-3"/>
    <n v="401"/>
    <n v="3"/>
    <x v="5"/>
    <x v="8"/>
    <x v="3"/>
    <s v="Sandra Bonilla "/>
    <x v="3"/>
    <s v="#"/>
    <s v="#"/>
    <n v="2"/>
    <x v="10"/>
  </r>
  <r>
    <x v="3"/>
    <x v="2"/>
    <s v="403-1"/>
    <n v="403"/>
    <n v="1"/>
    <x v="6"/>
    <x v="9"/>
    <x v="3"/>
    <s v="Liliana Chavez"/>
    <x v="3"/>
    <s v="Txt"/>
    <s v="N/A"/>
    <s v="Dando el cumplimiento al  requisito Legal en Colombia, bajo la  Resolución 0312/2019 estándares Mínimos de SGSST,   tenemos para el año 2024  un porcentaje de cumplimiento del 90%"/>
    <x v="225"/>
  </r>
  <r>
    <x v="3"/>
    <x v="2"/>
    <s v="403-10"/>
    <n v="403"/>
    <n v="10"/>
    <x v="6"/>
    <x v="10"/>
    <x v="3"/>
    <s v="Liliana Chavez"/>
    <x v="3"/>
    <s v="Txt"/>
    <s v="N/A"/>
    <s v="Para todos los empleados:_x000a_i. El número de fallecimientos resultantes de una dolencia o enfermedad laboral:  0 _x000a_ii. El número de casos de dolencias y enfermedades laborales registrables:  10 accidentes registrados   _x000a_iii. Los principales tipos de dolencias y enfermedades laborales. Heridas y Golpes_x000a_Los peligros laborales que presentan un riesgo de dolencia o enfermedad, indicando:_x000a_i. Cómo se determinan dichos peligros.: Matriz de valoración de riesgos _x000a_ii. Cuáles de dichos peligros han provocado o contribuido a provocar dolencias y enfermedades: _x000a_mecánico, locativo. _x000a_iii. Las medidas tomadas o proyectadas para eliminar dichos peligros y minimizar los riesgos_x000a_mediante la jerarquía de control:_x000a_Control de ingeniería,  análisis de comportamientos seguros, capacitación y procedimientos descritos. "/>
    <x v="226"/>
  </r>
  <r>
    <x v="3"/>
    <x v="2"/>
    <s v="403-2"/>
    <n v="403"/>
    <n v="2"/>
    <x v="6"/>
    <x v="11"/>
    <x v="3"/>
    <s v="Liliana Chavez"/>
    <x v="3"/>
    <s v="Txt"/>
    <s v="N/A"/>
    <s v="Se realiza un ajuste significativo al documento controlado GI-An-0893 IDENTIFICACIÓN DE PELIGROS Y VALORACIÓN DE RIESGOS  donde se contemplan dos aspectos importantes para la mitigación y control de accidentes: _x000a_Análisis de comportamiento seguro: Dado a que la mayoría de los eventos son ocasionados por el acto humano se hace necesario la verificación de practicas laborales. _x000a_Verificación  de instructivos controlados: Donde cada uno de los riesgos identificados se encuentren controlados con: Uso de EPP, Cumplimiento de normas, Ingeniería. "/>
    <x v="227"/>
  </r>
  <r>
    <x v="3"/>
    <x v="2"/>
    <s v="403-3"/>
    <n v="403"/>
    <n v="3"/>
    <x v="6"/>
    <x v="12"/>
    <x v="3"/>
    <s v="Liliana Chavez"/>
    <x v="3"/>
    <s v="Txt"/>
    <s v="N/A"/>
    <s v="Conforme al cumplimiento de nuestra Política la  alta gerencia asignan los recursos Humanos, Técnicos y  Financieros para el funcionamiento de todos los programas que involucra el sistema de gestión de seguridad y salud en el trabajo. _x000a_Servicios: _x000a_Implementación y administración  del sistema de gestión de seguridad y salud en el trabajo _x000a_Auditorias internas y externas _x000a_Evaluaciones de riesgo (psicosocial, ergonómico, químico, mecánico locativo)_x000a_Investigaciones de accidentes _x000a_Planes de emergencia _x000a_Programas de vida saludable _x000a_Programas médico laborales de vigilancia en salud _x000a_"/>
    <x v="228"/>
  </r>
  <r>
    <x v="3"/>
    <x v="2"/>
    <s v="403-4"/>
    <n v="403"/>
    <n v="4"/>
    <x v="6"/>
    <x v="13"/>
    <x v="3"/>
    <s v="Liliana Chavez"/>
    <x v="3"/>
    <s v="Txt"/>
    <s v="N/A"/>
    <s v="En Novalene ZF SAS siguiendo los lineamientos gubernamentales ,  constituye y garantiza el funcionamiento de diferentes comités para el control de riesgos así como la participación y consulta de los trabajadores: _x000a_Comité Paritario de Seguridad y Salud en el trabajo, COPASST: Ultima Actualización Julio 2024. _x000a__x000a_Comité de convivencia laboral,  CCL:   Ultima Actualización Diciembre 2024. _x000a__x000a_Comité Operativo de Emergencias, COE.   "/>
    <x v="229"/>
  </r>
  <r>
    <x v="3"/>
    <x v="2"/>
    <s v="403-5"/>
    <n v="403"/>
    <n v="5"/>
    <x v="6"/>
    <x v="14"/>
    <x v="3"/>
    <s v="Liliana Chavez"/>
    <x v="3"/>
    <s v="Txt"/>
    <s v="N/A"/>
    <s v="Se cuenta con una Matriz de capacitación en SST Documento controlado GI- AN- PLAN CAPACITACIÓN GENERAL SISTEMAS DE GESTIÓN_x000a_El plan de formación incluye temas_x000a_- Inducción / Reinducción: (que incluye)  Normas de seguridad, Recorrido en planta para la identificación del riesgo,  en higiene postural,  manipulación de cargas, prevención de accidentes por riesgo mecánico, plan de emergencias y reporte de accidentes de trabajo. _x000a_- Capacitación a la brigada de emergencias _x000a_- Demás capacitaciones y sensibilizaciones  que sean necesarias conformes a los riesgos expuestos "/>
    <x v="230"/>
  </r>
  <r>
    <x v="3"/>
    <x v="2"/>
    <s v="403-6"/>
    <n v="403"/>
    <n v="6"/>
    <x v="6"/>
    <x v="15"/>
    <x v="3"/>
    <s v="Liliana Chavez"/>
    <x v="3"/>
    <s v="Txt"/>
    <s v="N/A"/>
    <s v="Desde el procedimiento de contratación del personal se establecen las afiliaciones del trabajador contratado: _x000a_Entidad Promotora de Salud , Fondo de Pensiones , Caja de Compensación Familiar, Seguro de Vida , Cesantías  y Póliza fúnebre. _x000a__x000a_La promoción de la salud y la prevención de la enfermedad  se contemplan dentro del  plan anual del trabajo se sistema de gestión SST. Programa de hábitos de vida saludable. "/>
    <x v="231"/>
  </r>
  <r>
    <x v="3"/>
    <x v="2"/>
    <s v="403-8"/>
    <n v="403"/>
    <n v="8"/>
    <x v="6"/>
    <x v="16"/>
    <x v="3"/>
    <s v="Liliana Chavez"/>
    <x v="10"/>
    <s v="#"/>
    <s v="#"/>
    <n v="55"/>
    <x v="232"/>
  </r>
  <r>
    <x v="3"/>
    <x v="2"/>
    <s v="403-8"/>
    <n v="403"/>
    <n v="8"/>
    <x v="6"/>
    <x v="16"/>
    <x v="3"/>
    <s v="Liliana Chavez"/>
    <x v="11"/>
    <s v="#"/>
    <s v="#"/>
    <n v="0"/>
    <x v="8"/>
  </r>
  <r>
    <x v="3"/>
    <x v="2"/>
    <s v="403-8"/>
    <n v="403"/>
    <n v="8"/>
    <x v="6"/>
    <x v="16"/>
    <x v="3"/>
    <s v="Liliana Chavez"/>
    <x v="12"/>
    <s v="%"/>
    <s v="%"/>
    <n v="1"/>
    <x v="3"/>
  </r>
  <r>
    <x v="3"/>
    <x v="2"/>
    <s v="404-1"/>
    <n v="404"/>
    <n v="1"/>
    <x v="7"/>
    <x v="17"/>
    <x v="3"/>
    <s v="Karen Silva"/>
    <x v="3"/>
    <s v="#"/>
    <s v="media hrs/mes"/>
    <s v="Media: 105,67 Horas mes_x000a_Mujeres: 5,47 horas mensuales _x000a_Hombres: 100,20 horas  mensuales _x000a_                                                                                                                                                                                                                                                                                                                                                                                                                                                                                                                                                                                         _x000a_ii. categoría laboral.        _x000a__x000a_                                 MUJERES        HOMBRES_x000a_Gerente General       0,00                 0,00_x000a_Directores                  0,00                 0,00_x000a_Jefaturas                    0,00                 0,00_x000a_Coordinadores          0,00                1,82_x000a_Asistentes                  3,64                3,64_x000a_P. Operativos            1,82                94,74_x000a_"/>
    <x v="233"/>
  </r>
  <r>
    <x v="4"/>
    <x v="3"/>
    <s v="302-6"/>
    <n v="302"/>
    <n v="6"/>
    <x v="32"/>
    <x v="89"/>
    <x v="4"/>
    <s v="Laura Cardozo"/>
    <x v="43"/>
    <s v="%"/>
    <s v="%"/>
    <n v="8.9300000000000004E-2"/>
    <x v="234"/>
  </r>
  <r>
    <x v="5"/>
    <x v="3"/>
    <s v="302-4"/>
    <n v="302"/>
    <n v="4"/>
    <x v="32"/>
    <x v="89"/>
    <x v="5"/>
    <s v="Cristhian Benitez"/>
    <x v="46"/>
    <s v="%"/>
    <s v="%"/>
    <n v="6.8750000000000006E-2"/>
    <x v="235"/>
  </r>
  <r>
    <x v="6"/>
    <x v="3"/>
    <s v="302-4"/>
    <n v="302"/>
    <n v="4"/>
    <x v="32"/>
    <x v="89"/>
    <x v="6"/>
    <s v="David Martínez"/>
    <x v="3"/>
    <s v="%"/>
    <s v="%"/>
    <n v="-7.1858771997576936"/>
    <x v="236"/>
  </r>
  <r>
    <x v="7"/>
    <x v="3"/>
    <s v="302-4"/>
    <n v="302"/>
    <n v="4"/>
    <x v="32"/>
    <x v="89"/>
    <x v="7"/>
    <s v="Emilia"/>
    <x v="3"/>
    <s v="%"/>
    <s v="%"/>
    <n v="2.0226999999999999"/>
    <x v="237"/>
  </r>
  <r>
    <x v="0"/>
    <x v="3"/>
    <s v="302-5"/>
    <n v="302"/>
    <n v="5"/>
    <x v="32"/>
    <x v="90"/>
    <x v="0"/>
    <s v="Daniela Rivadeneira"/>
    <x v="3"/>
    <s v="%"/>
    <s v="%"/>
    <n v="9.1499999999999998E-2"/>
    <x v="238"/>
  </r>
  <r>
    <x v="1"/>
    <x v="3"/>
    <s v="302-5"/>
    <n v="302"/>
    <n v="5"/>
    <x v="32"/>
    <x v="90"/>
    <x v="1"/>
    <s v="Roxana Pinzón"/>
    <x v="3"/>
    <s v="%"/>
    <s v="%"/>
    <n v="0"/>
    <x v="217"/>
  </r>
  <r>
    <x v="2"/>
    <x v="3"/>
    <s v="302-5"/>
    <n v="302"/>
    <n v="5"/>
    <x v="32"/>
    <x v="90"/>
    <x v="2"/>
    <s v="Marcela Duque"/>
    <x v="3"/>
    <s v="%"/>
    <s v="%"/>
    <n v="4.6955226211830486E-2"/>
    <x v="239"/>
  </r>
  <r>
    <x v="3"/>
    <x v="3"/>
    <s v="302-5"/>
    <n v="302"/>
    <n v="5"/>
    <x v="32"/>
    <x v="90"/>
    <x v="3"/>
    <s v="Laura Cardozo"/>
    <x v="3"/>
    <s v="%"/>
    <s v="%"/>
    <n v="-0.29774"/>
    <x v="240"/>
  </r>
  <r>
    <x v="4"/>
    <x v="3"/>
    <s v="302-5"/>
    <n v="302"/>
    <n v="5"/>
    <x v="32"/>
    <x v="90"/>
    <x v="4"/>
    <s v="Laura Cardozo"/>
    <x v="41"/>
    <s v="%"/>
    <s v="%"/>
    <n v="-0.22900000000000001"/>
    <x v="241"/>
  </r>
  <r>
    <x v="4"/>
    <x v="3"/>
    <s v="302-5"/>
    <n v="302"/>
    <n v="5"/>
    <x v="32"/>
    <x v="90"/>
    <x v="4"/>
    <s v="Laura Cardozo"/>
    <x v="42"/>
    <s v="%"/>
    <s v="%"/>
    <n v="-0.999"/>
    <x v="242"/>
  </r>
  <r>
    <x v="4"/>
    <x v="3"/>
    <s v="302-5"/>
    <n v="302"/>
    <n v="5"/>
    <x v="32"/>
    <x v="90"/>
    <x v="4"/>
    <s v="Laura Cardozo"/>
    <x v="43"/>
    <s v="%"/>
    <s v="%"/>
    <n v="0.2195"/>
    <x v="243"/>
  </r>
  <r>
    <x v="5"/>
    <x v="3"/>
    <s v="302-5"/>
    <n v="302"/>
    <n v="5"/>
    <x v="32"/>
    <x v="90"/>
    <x v="5"/>
    <s v="Cristhian Benitez"/>
    <x v="44"/>
    <s v="%"/>
    <s v="%"/>
    <n v="8.2000000000000003E-2"/>
    <x v="244"/>
  </r>
  <r>
    <x v="5"/>
    <x v="3"/>
    <s v="302-5"/>
    <n v="302"/>
    <n v="5"/>
    <x v="32"/>
    <x v="90"/>
    <x v="5"/>
    <s v="Cristhian Benitez"/>
    <x v="45"/>
    <s v="%"/>
    <s v="%"/>
    <n v="9.5000000000000001E-2"/>
    <x v="245"/>
  </r>
  <r>
    <x v="6"/>
    <x v="3"/>
    <s v="302-5"/>
    <n v="302"/>
    <n v="5"/>
    <x v="32"/>
    <x v="90"/>
    <x v="6"/>
    <s v="David Martínez"/>
    <x v="3"/>
    <s v="%"/>
    <s v="%"/>
    <e v="#VALUE!"/>
    <x v="246"/>
  </r>
  <r>
    <x v="7"/>
    <x v="3"/>
    <s v="302-5"/>
    <n v="302"/>
    <n v="5"/>
    <x v="32"/>
    <x v="90"/>
    <x v="7"/>
    <s v="Emilia"/>
    <x v="3"/>
    <s v="%"/>
    <s v="%"/>
    <n v="0.72540000000000004"/>
    <x v="247"/>
  </r>
  <r>
    <x v="3"/>
    <x v="2"/>
    <s v="404-2"/>
    <n v="404"/>
    <n v="2"/>
    <x v="7"/>
    <x v="18"/>
    <x v="3"/>
    <s v="Karen Silva"/>
    <x v="3"/>
    <s v="Txt"/>
    <s v="N/A"/>
    <s v="Durante el año 2024 las acciones de formación para colaboradores estuvieron orientadas al fortalecimiento de habilidades blandas y técnicas. _x000a_Se dio inicio a la Escuela de Liderazgo del Grupo Plastilene, con el apoyo de Origen Red de Liderazgo; se desarrollaron y fortalecieron las competencias de liderazgo, de 153 colaboradores: Plastilene 69 / Reciclene 20 / Altalene 6 / Novalene 2 / Interplast 1 / Technofilms 36 / Agroplásticos 6 /  Plastilene Inc. 13. _x000a_A través de la Universidad Grupo Plastilene se realizaron 13 webinar sobre producto: Preprensa Gama Extendida, Tendencias de Materias Primas Polietileno y Barrera EVOH, Entendimiento de la reglamentación de plásticos en Colombia. Se desarrollaron habilidades tecnológicas de Google en 6 webinar: Gmail, Chat, Espacios, Calendarios, Meet, Drive, Docs, Presentaciones, Sheets y Sites. Continuamos fortaleciendo la capacitación en nuestros sistemas de gestión SQF Safe Quality Food – Programa de Certificación de Inocuidad Alimentaria, BPF Buenas prácticas de fabricación (BPF) y Aptitud sanitaria de envases y materiales destinados a entrar en contacto con alimentos y ISCC Certificación ISCC Plus y Sistemas de productos de economía circular y OEA. _x000a_Por otro lado continuamos con el patrocinio a colaboradores en programas de pregrados y posgrados. Dimos continuidad al programa de bilingüismo dirigido a directivos y personal administrativo. "/>
    <x v="87"/>
  </r>
  <r>
    <x v="3"/>
    <x v="2"/>
    <s v="404-3"/>
    <n v="404"/>
    <n v="3"/>
    <x v="7"/>
    <x v="19"/>
    <x v="3"/>
    <s v="Karen Silva"/>
    <x v="3"/>
    <s v="%"/>
    <s v="%"/>
    <n v="0.84"/>
    <x v="248"/>
  </r>
  <r>
    <x v="3"/>
    <x v="2"/>
    <s v="405-1"/>
    <n v="405"/>
    <n v="1"/>
    <x v="8"/>
    <x v="20"/>
    <x v="3"/>
    <s v="Sandra Bonilla "/>
    <x v="13"/>
    <s v="%"/>
    <s v="%"/>
    <n v="0"/>
    <x v="24"/>
  </r>
  <r>
    <x v="3"/>
    <x v="2"/>
    <s v="405-1"/>
    <n v="405"/>
    <n v="1"/>
    <x v="8"/>
    <x v="20"/>
    <x v="3"/>
    <s v="Sandra Bonilla "/>
    <x v="14"/>
    <s v="%"/>
    <s v="%"/>
    <n v="0"/>
    <x v="24"/>
  </r>
  <r>
    <x v="3"/>
    <x v="2"/>
    <s v="405-1"/>
    <n v="405"/>
    <n v="1"/>
    <x v="8"/>
    <x v="20"/>
    <x v="3"/>
    <s v="Sandra Bonilla "/>
    <x v="15"/>
    <s v="%"/>
    <s v="%"/>
    <n v="0"/>
    <x v="24"/>
  </r>
  <r>
    <x v="3"/>
    <x v="2"/>
    <s v="405-1"/>
    <n v="405"/>
    <n v="1"/>
    <x v="8"/>
    <x v="20"/>
    <x v="3"/>
    <s v="Sandra Bonilla "/>
    <x v="16"/>
    <s v="%"/>
    <s v="%"/>
    <n v="0"/>
    <x v="24"/>
  </r>
  <r>
    <x v="3"/>
    <x v="2"/>
    <s v="405-1"/>
    <n v="405"/>
    <n v="1"/>
    <x v="8"/>
    <x v="20"/>
    <x v="3"/>
    <s v="Sandra Bonilla "/>
    <x v="17"/>
    <s v="%"/>
    <s v="%"/>
    <n v="0.02"/>
    <x v="89"/>
  </r>
  <r>
    <x v="3"/>
    <x v="2"/>
    <s v="405-1"/>
    <n v="405"/>
    <n v="1"/>
    <x v="8"/>
    <x v="20"/>
    <x v="3"/>
    <s v="Sandra Bonilla "/>
    <x v="18"/>
    <s v="%"/>
    <s v="%"/>
    <n v="0"/>
    <x v="24"/>
  </r>
  <r>
    <x v="3"/>
    <x v="1"/>
    <s v="2-1"/>
    <n v="2"/>
    <n v="1"/>
    <x v="18"/>
    <x v="36"/>
    <x v="3"/>
    <s v="Sostenibilidad"/>
    <x v="29"/>
    <s v="Txt"/>
    <s v="N/A"/>
    <s v="NOVALENE ZF SAS"/>
    <x v="249"/>
  </r>
  <r>
    <x v="3"/>
    <x v="1"/>
    <s v="2-1"/>
    <n v="2"/>
    <n v="1"/>
    <x v="18"/>
    <x v="36"/>
    <x v="3"/>
    <s v="Sostenibilidad"/>
    <x v="30"/>
    <s v="Txt"/>
    <s v="N/A"/>
    <s v="Mosquera"/>
    <x v="250"/>
  </r>
  <r>
    <x v="3"/>
    <x v="1"/>
    <s v="2-1"/>
    <n v="2"/>
    <n v="1"/>
    <x v="18"/>
    <x v="36"/>
    <x v="3"/>
    <s v="Sostenibilidad"/>
    <x v="31"/>
    <s v="Txt"/>
    <s v="N/A"/>
    <s v="Colombia"/>
    <x v="251"/>
  </r>
  <r>
    <x v="3"/>
    <x v="1"/>
    <s v="2-6"/>
    <n v="2"/>
    <n v="6"/>
    <x v="4"/>
    <x v="37"/>
    <x v="3"/>
    <s v="Rodrigo Restrepo / Marlon "/>
    <x v="3"/>
    <s v="Txt"/>
    <s v="N/A"/>
    <s v="Diseñamos, producimos y comercializamos:_x000a_• Películas de barrera para agua, lácteos y jugos._x000a_• Películas flexibles para empaque automático de alimentos y bebidas tales como azúcar, granos, refrescos y leche._x000a_• Películas flexibles de altas y medias barreras con alto brillo y alta resistencia para termoformado de fondos y tapas usados en empaque de alimentos como cárnicos y quesos._x000a__x000a_Comercializamos los productos en Colombia, Bolivia, Ecuador, Perú, Chile, Guatemala, México y Estados Unidos"/>
    <x v="252"/>
  </r>
  <r>
    <x v="0"/>
    <x v="3"/>
    <s v="303-1"/>
    <n v="303"/>
    <n v="1"/>
    <x v="33"/>
    <x v="91"/>
    <x v="0"/>
    <s v="Daniela Rivadeneira"/>
    <x v="3"/>
    <s v="Txt"/>
    <s v="N/A"/>
    <s v="El agua se consume directamente del servicio de agua potable pública"/>
    <x v="253"/>
  </r>
  <r>
    <x v="1"/>
    <x v="3"/>
    <s v="303-1"/>
    <n v="303"/>
    <n v="1"/>
    <x v="33"/>
    <x v="91"/>
    <x v="1"/>
    <s v="Roxana Pinzón"/>
    <x v="3"/>
    <s v="Txt"/>
    <s v="N/A"/>
    <s v="El agua consumida es extraída del acueducto de Bogotá."/>
    <x v="254"/>
  </r>
  <r>
    <x v="2"/>
    <x v="3"/>
    <s v="303-1"/>
    <n v="303"/>
    <n v="1"/>
    <x v="33"/>
    <x v="91"/>
    <x v="2"/>
    <s v="Marcela Duque"/>
    <x v="3"/>
    <s v="Txt"/>
    <s v="N/A"/>
    <s v="Se realiza captación directa de la red de servicios públicos de Bogotá, donde el recurso se consume para las siguientes actividades:                                                                                                                                  _x000a_• Unidades sanitarias.                                                                                                                                                                                                                                                                                                                          _x000a_• Reposición de niveles en el sistema de enfriamiento (Chiller)                                                                                                                                            _x000a_• Consumo en proceso de extrusión en el consumo de la alberca "/>
    <x v="255"/>
  </r>
  <r>
    <x v="3"/>
    <x v="3"/>
    <s v="303-1"/>
    <n v="303"/>
    <n v="1"/>
    <x v="33"/>
    <x v="91"/>
    <x v="3"/>
    <s v="Laura Cardozo"/>
    <x v="3"/>
    <s v="Txt"/>
    <s v="N/A"/>
    <s v="Empresa de acueducto y alcantarillado de Mosquera"/>
    <x v="256"/>
  </r>
  <r>
    <x v="4"/>
    <x v="3"/>
    <s v="303-1"/>
    <n v="303"/>
    <n v="1"/>
    <x v="33"/>
    <x v="91"/>
    <x v="4"/>
    <s v="Laura Cardozo"/>
    <x v="3"/>
    <s v="Txt"/>
    <s v="N/A"/>
    <s v="PL-Soacha: Empresa de acueducto y alcantarillado de Bogotá_x000a_PL-Bogotá: Empresa de acueducto y alcantarillado de Bogotá_x000a_PL-Tocancipá: Empresa de acueducto y alcantarillado de Tocancipá_x000a_Total: Empresa de acueducto y alcantarillado de Bogotá y Tocancipá"/>
    <x v="257"/>
  </r>
  <r>
    <x v="5"/>
    <x v="3"/>
    <s v="303-1"/>
    <n v="303"/>
    <n v="1"/>
    <x v="33"/>
    <x v="91"/>
    <x v="5"/>
    <s v="Cristhian Benitez"/>
    <x v="3"/>
    <s v="Txt"/>
    <s v="N/A"/>
    <s v="Se realiza captación directa de la red de servicios públicos de Tocancipá, donde el recurso se consume para las siguientes actividades:                                                                                                                                  _x000a_• Casino y unidades sanitarias.                                                                                                                                                                                                                                                                                                                            _x000a_• Reposición de niveles en el sistema de enfriamiento(Chiller) y tanques de red contraincendios.                                                                                                                                                   _x000a_• Dosificación de productos químicos en la PTARI de recirculación de agua en Planta 2, para el lavado de plásticos posconsumo.                                                                                                                                                _x000a_• Sistema de riego._x000a__x000a_En Planta 2 Posconsumo realiza optimización del recurso hídrico mediante un sistema cerrado de tratamiento de aguas residuales industriales, el cual tiene una capacidad operacional de 25m3/ hora máximo"/>
    <x v="258"/>
  </r>
  <r>
    <x v="3"/>
    <x v="2"/>
    <s v="405-1"/>
    <n v="405"/>
    <n v="1"/>
    <x v="8"/>
    <x v="20"/>
    <x v="3"/>
    <s v="Sandra Bonilla "/>
    <x v="19"/>
    <s v="%"/>
    <s v="%"/>
    <n v="0.03"/>
    <x v="90"/>
  </r>
  <r>
    <x v="3"/>
    <x v="2"/>
    <s v="405-1"/>
    <n v="405"/>
    <n v="1"/>
    <x v="8"/>
    <x v="20"/>
    <x v="3"/>
    <s v="Sandra Bonilla "/>
    <x v="20"/>
    <s v="%"/>
    <s v="%"/>
    <n v="0.03"/>
    <x v="90"/>
  </r>
  <r>
    <x v="3"/>
    <x v="2"/>
    <s v="405-1"/>
    <n v="405"/>
    <n v="1"/>
    <x v="8"/>
    <x v="20"/>
    <x v="3"/>
    <s v="Sandra Bonilla "/>
    <x v="21"/>
    <s v="%"/>
    <s v="%"/>
    <n v="0.9"/>
    <x v="259"/>
  </r>
  <r>
    <x v="3"/>
    <x v="2"/>
    <s v="405-1"/>
    <n v="405"/>
    <n v="1"/>
    <x v="8"/>
    <x v="20"/>
    <x v="3"/>
    <s v="Sandra Bonilla "/>
    <x v="47"/>
    <s v="%"/>
    <s v="%"/>
    <n v="0.02"/>
    <x v="89"/>
  </r>
  <r>
    <x v="3"/>
    <x v="2"/>
    <s v="405-2"/>
    <n v="405"/>
    <n v="2"/>
    <x v="8"/>
    <x v="21"/>
    <x v="3"/>
    <s v="Sandra Bonilla "/>
    <x v="3"/>
    <s v="#"/>
    <s v="#"/>
    <n v="0.82"/>
    <x v="260"/>
  </r>
  <r>
    <x v="3"/>
    <x v="2"/>
    <s v="406-1"/>
    <n v="406"/>
    <n v="1"/>
    <x v="9"/>
    <x v="22"/>
    <x v="3"/>
    <s v="Karen Silva"/>
    <x v="3"/>
    <s v="Txt"/>
    <s v="N/A"/>
    <s v="La sensibilización constante de nuestro Código de Ética a todos nuestros colaboradores ha generado una cultura de respeto, dando como resultado cero casos de discriminación."/>
    <x v="31"/>
  </r>
  <r>
    <x v="3"/>
    <x v="2"/>
    <s v="410-1"/>
    <n v="410"/>
    <n v="1"/>
    <x v="10"/>
    <x v="23"/>
    <x v="3"/>
    <s v="Karen Silva"/>
    <x v="3"/>
    <s v="%"/>
    <s v="%"/>
    <n v="1"/>
    <x v="3"/>
  </r>
  <r>
    <x v="3"/>
    <x v="2"/>
    <s v="412-2"/>
    <n v="412"/>
    <n v="2"/>
    <x v="11"/>
    <x v="24"/>
    <x v="3"/>
    <s v="Karen Silva"/>
    <x v="3"/>
    <s v="Txt"/>
    <s v="N/A"/>
    <s v="El código de Ética del Grupo Plastilene establece principios solidos de respeto a los derechos humanos, estos son desplegados de forma periódica a nuestros colaboradores con el objeto que sean aplicados dentro de nuestra organización así como fuera de ella, siendo esta formación un aporte no solo a nuestros colaboradores, sino a la comunidad en su conjunto."/>
    <x v="93"/>
  </r>
  <r>
    <x v="3"/>
    <x v="2"/>
    <s v="413-1"/>
    <n v="413"/>
    <n v="1"/>
    <x v="12"/>
    <x v="25"/>
    <x v="3"/>
    <s v="Luisa"/>
    <x v="3"/>
    <s v="Txt"/>
    <s v="N/A"/>
    <s v="Las operaciones del Grupo Plastilene no cuentan con participación de las comunidades locales de manera formal ni con evaluaciones de impacto ambiental o social. _x000a_Sin embargo, la operación de Reciclene incluye la participación de recicladores de oficio (población vulnerable) y en la página web se ofrece el espacio para escribir quejas o reclamaciones de la comunidad. "/>
    <x v="94"/>
  </r>
  <r>
    <x v="3"/>
    <x v="2"/>
    <s v="413-2"/>
    <n v="413"/>
    <n v="2"/>
    <x v="12"/>
    <x v="26"/>
    <x v="3"/>
    <s v="Luisa"/>
    <x v="3"/>
    <s v="Txt"/>
    <s v="N/A"/>
    <s v="Las operaciones del Grupo Plastilene se desarrollan en áreas permitidas para la actividad industrial y no presentan impactos negativos para las comunidades locales."/>
    <x v="34"/>
  </r>
  <r>
    <x v="3"/>
    <x v="2"/>
    <s v="416-1"/>
    <n v="416"/>
    <n v="1"/>
    <x v="13"/>
    <x v="27"/>
    <x v="3"/>
    <s v="Daniela Franco"/>
    <x v="3"/>
    <s v="Txt"/>
    <s v="N/A"/>
    <s v="No aplica"/>
    <x v="22"/>
  </r>
  <r>
    <x v="3"/>
    <x v="2"/>
    <s v="416-2"/>
    <n v="416"/>
    <n v="2"/>
    <x v="13"/>
    <x v="28"/>
    <x v="3"/>
    <s v="Daniela Franco"/>
    <x v="3"/>
    <s v="Txt"/>
    <s v="N/A"/>
    <s v="No aplica"/>
    <x v="22"/>
  </r>
  <r>
    <x v="3"/>
    <x v="2"/>
    <s v="417-1"/>
    <n v="417"/>
    <n v="1"/>
    <x v="14"/>
    <x v="29"/>
    <x v="3"/>
    <s v="Daniela Franco"/>
    <x v="3"/>
    <s v="Txt"/>
    <s v="N/A"/>
    <s v="Nuestros productos van correctamente etiquetados en sus empaques. Adicionalmente venimos_x000a_trabajando con nuestros clientes para que ellos incluyan el etiquetado de tipo de resina en los_x000a_empaques que nosotros les fabricamos."/>
    <x v="261"/>
  </r>
  <r>
    <x v="3"/>
    <x v="2"/>
    <s v="417-2"/>
    <n v="417"/>
    <n v="2"/>
    <x v="14"/>
    <x v="30"/>
    <x v="3"/>
    <s v="Daniela Franco"/>
    <x v="3"/>
    <s v="Txt"/>
    <s v="N/A"/>
    <s v="No se presentaron casos."/>
    <x v="36"/>
  </r>
  <r>
    <x v="3"/>
    <x v="2"/>
    <s v="417-3"/>
    <n v="417"/>
    <n v="3"/>
    <x v="14"/>
    <x v="31"/>
    <x v="3"/>
    <s v="Daniela Franco"/>
    <x v="3"/>
    <s v="Txt"/>
    <s v="N/A"/>
    <s v="No se presentaron casos."/>
    <x v="36"/>
  </r>
  <r>
    <x v="3"/>
    <x v="2"/>
    <s v="418-1"/>
    <n v="418"/>
    <n v="1"/>
    <x v="15"/>
    <x v="32"/>
    <x v="3"/>
    <s v="Rodrigo Restrepo / Marlon "/>
    <x v="3"/>
    <s v="Txt"/>
    <s v="N/A"/>
    <s v="No se presentaron casos."/>
    <x v="36"/>
  </r>
  <r>
    <x v="3"/>
    <x v="2"/>
    <s v="419-1"/>
    <n v="419"/>
    <n v="1"/>
    <x v="16"/>
    <x v="33"/>
    <x v="3"/>
    <s v="Rodrigo Restrepo / Marlon "/>
    <x v="3"/>
    <s v="Txt"/>
    <s v="N/A"/>
    <s v="No se presentaron casos."/>
    <x v="36"/>
  </r>
  <r>
    <x v="6"/>
    <x v="3"/>
    <s v="303-1"/>
    <n v="303"/>
    <n v="1"/>
    <x v="33"/>
    <x v="91"/>
    <x v="6"/>
    <s v="David Martínez"/>
    <x v="3"/>
    <s v="Txt"/>
    <s v="N/A"/>
    <s v="El agua es tomada de un poso propio, las cantidades captadas son controladas con un medidor. El agua tomada por este medio son usadas en las necesidades de reposición en los procesos productivos (lavado de material recuperado y sistemas de enfriamiento), servicios sanitarios, riego de plantas, grama y limpieza. Se compra agua potable para el consumo humano."/>
    <x v="262"/>
  </r>
  <r>
    <x v="7"/>
    <x v="3"/>
    <s v="303-1"/>
    <n v="303"/>
    <n v="1"/>
    <x v="33"/>
    <x v="91"/>
    <x v="7"/>
    <s v="Emilia"/>
    <x v="3"/>
    <s v="Txt"/>
    <s v="N/A"/>
    <s v="El suministro de agua depende del proveedor de la bodega con quien compartimos emplazamiento."/>
    <x v="263"/>
  </r>
  <r>
    <x v="0"/>
    <x v="3"/>
    <s v="303-2"/>
    <n v="303"/>
    <n v="2"/>
    <x v="33"/>
    <x v="92"/>
    <x v="0"/>
    <s v="Daniela Rivadeneira"/>
    <x v="3"/>
    <s v="Txt"/>
    <s v="N/A"/>
    <s v="No se realiza tratamiento de agua "/>
    <x v="264"/>
  </r>
  <r>
    <x v="1"/>
    <x v="3"/>
    <s v="303-2"/>
    <n v="303"/>
    <n v="2"/>
    <x v="33"/>
    <x v="92"/>
    <x v="1"/>
    <s v="Roxana Pinzón"/>
    <x v="3"/>
    <s v="Txt"/>
    <s v="N/A"/>
    <s v="Se realiza pretratamiento de las aguas residuales domésticas por medio de una trampa de grasas."/>
    <x v="265"/>
  </r>
  <r>
    <x v="4"/>
    <x v="1"/>
    <s v="2-21"/>
    <n v="2"/>
    <n v="21"/>
    <x v="3"/>
    <x v="4"/>
    <x v="4"/>
    <s v="Sandra Bonilla "/>
    <x v="3"/>
    <s v="#"/>
    <s v="#"/>
    <n v="31"/>
    <x v="266"/>
  </r>
  <r>
    <x v="4"/>
    <x v="1"/>
    <s v="2-7"/>
    <n v="2"/>
    <n v="7"/>
    <x v="4"/>
    <x v="5"/>
    <x v="4"/>
    <s v="Sandra Bonilla "/>
    <x v="6"/>
    <s v="#"/>
    <s v="#"/>
    <n v="576"/>
    <x v="267"/>
  </r>
  <r>
    <x v="4"/>
    <x v="1"/>
    <s v="2-7"/>
    <n v="2"/>
    <n v="7"/>
    <x v="4"/>
    <x v="5"/>
    <x v="4"/>
    <s v="Sandra Bonilla "/>
    <x v="7"/>
    <s v="#"/>
    <s v="#"/>
    <n v="54"/>
    <x v="268"/>
  </r>
  <r>
    <x v="4"/>
    <x v="1"/>
    <s v="2-8"/>
    <n v="2"/>
    <n v="8"/>
    <x v="4"/>
    <x v="6"/>
    <x v="4"/>
    <s v="Sandra Bonilla "/>
    <x v="3"/>
    <s v="#"/>
    <s v="#"/>
    <s v="NA"/>
    <x v="9"/>
  </r>
  <r>
    <x v="4"/>
    <x v="0"/>
    <s v="201-3"/>
    <n v="201"/>
    <n v="3"/>
    <x v="0"/>
    <x v="0"/>
    <x v="4"/>
    <s v="Sandra Bonilla "/>
    <x v="0"/>
    <s v="%"/>
    <s v="%"/>
    <n v="0.125"/>
    <x v="68"/>
  </r>
  <r>
    <x v="4"/>
    <x v="0"/>
    <s v="202-1"/>
    <n v="202"/>
    <n v="1"/>
    <x v="1"/>
    <x v="1"/>
    <x v="4"/>
    <s v="Sandra Bonilla "/>
    <x v="1"/>
    <s v="#"/>
    <s v="#"/>
    <n v="1"/>
    <x v="12"/>
  </r>
  <r>
    <x v="4"/>
    <x v="0"/>
    <s v="202-1"/>
    <n v="202"/>
    <n v="1"/>
    <x v="1"/>
    <x v="1"/>
    <x v="4"/>
    <s v="Sandra Bonilla "/>
    <x v="2"/>
    <s v="#"/>
    <s v="#"/>
    <n v="1"/>
    <x v="12"/>
  </r>
  <r>
    <x v="4"/>
    <x v="0"/>
    <s v="202-2"/>
    <n v="202"/>
    <n v="2"/>
    <x v="1"/>
    <x v="2"/>
    <x v="4"/>
    <s v="Sandra Bonilla "/>
    <x v="3"/>
    <s v="%"/>
    <s v="%"/>
    <n v="1"/>
    <x v="3"/>
  </r>
  <r>
    <x v="4"/>
    <x v="0"/>
    <s v="204-1"/>
    <n v="204"/>
    <n v="1"/>
    <x v="2"/>
    <x v="3"/>
    <x v="4"/>
    <s v="David Martínez"/>
    <x v="4"/>
    <s v="%"/>
    <s v="%"/>
    <n v="0.54079999999999995"/>
    <x v="269"/>
  </r>
  <r>
    <x v="4"/>
    <x v="0"/>
    <s v="204-1"/>
    <n v="204"/>
    <n v="1"/>
    <x v="2"/>
    <x v="3"/>
    <x v="4"/>
    <s v="David Martínez"/>
    <x v="5"/>
    <s v="%"/>
    <s v="%"/>
    <n v="0.4592"/>
    <x v="270"/>
  </r>
  <r>
    <x v="2"/>
    <x v="3"/>
    <s v="303-2"/>
    <n v="303"/>
    <n v="2"/>
    <x v="33"/>
    <x v="92"/>
    <x v="2"/>
    <s v="Marcela Duque"/>
    <x v="3"/>
    <s v="Txt"/>
    <s v="N/A"/>
    <s v="No aplica"/>
    <x v="22"/>
  </r>
  <r>
    <x v="3"/>
    <x v="3"/>
    <s v="303-2"/>
    <n v="303"/>
    <n v="2"/>
    <x v="33"/>
    <x v="92"/>
    <x v="3"/>
    <m/>
    <x v="3"/>
    <s v="Txt"/>
    <s v="N/A"/>
    <s v="No aplica"/>
    <x v="22"/>
  </r>
  <r>
    <x v="4"/>
    <x v="3"/>
    <s v="303-2"/>
    <n v="303"/>
    <n v="2"/>
    <x v="33"/>
    <x v="92"/>
    <x v="4"/>
    <m/>
    <x v="3"/>
    <s v="Txt"/>
    <s v="N/A"/>
    <s v="Se realiza pretratamiento de las aguas residuales domésticas por medio de una trampa de grasas."/>
    <x v="265"/>
  </r>
  <r>
    <x v="5"/>
    <x v="3"/>
    <s v="303-2"/>
    <n v="303"/>
    <n v="2"/>
    <x v="33"/>
    <x v="92"/>
    <x v="5"/>
    <s v="Cristhian Benitez"/>
    <x v="3"/>
    <s v="Txt"/>
    <s v="N/A"/>
    <s v="El efluente de ARD, se determina teniendo en cuenta los parámetros establecidos en la Resolución 631 de 2015 del capítulo V artículo 8, que son: D.B.O. 5, D.Q.O., GyA, IN SITU CAUDAL, IN SITU pH, IN SITU_x000a_SSd, IN SITU T°, N-NH3, NO2, NO3, NT Cálculo, PT, PT Reactivo, SAAM, SST, TPH.                                                                                                                                                                                                                                         _x000a_Los Resultados del muestreo Compuesto desarrollado por Analquim LTDA en la caja de inspección externa– Código de muestra 281004 fueron:                                                                                _x000a_pH: 8.47-8.66                                                                                                                                                                                                                                                                                                                                                 _x000a_DQO: 705 mg/L                                                                                                                                                                                                                                                                                                                                               DBO:392 mg/L                                                                                                                                                                                                                                                                                                                                                   _x000a_SST:128 mg/L                                                                                                                                                                                                                                                                                                                                              _x000a_SSED:&lt;0,1-2,0 ml/L                                                                                                                                                                                                                                                                                                                                              GYA:18 mg/L                                                                                                                                                                                                                                                                                                                                              SAAM:6,51 mg/L                                                                                                                                                                                                                                                                                                                                                     Orto fosfatos / Fósforo Reactivo Total (P-PO43-):19,71mg/L                                                                                                                                                                                                                                                                                                                                                T°:  19,2-20,2°C                                                                                                                                                                                                                                            _x000a_Q:0,006 L/s                                                                                                                                                                                                                                                                                                                                          Hidrocarburos totales (HTP):&lt;10 mg/L                                                                                                                                                                                                                                                                                                                                                      Fosforo total (P):25,6 mg/L                                                                                                                                                                                                                                                                                                                    _x000a_Nitratos(N-NO3-):0,6 mg/L                                                                                                                                                                                                                                                                                                                             Nitritos (N-NO2-): &lt;0,007 mg/L                                                                                                                                                                                                                                                                                                               _x000a_Nitrógeno Amoniacal (N-NH3): 231 mg/L                                                                                                                                                                                                                                                                                               _x000a_Nitrógeno Total (N): 300 mg/L                                                                                                     _x000a_Por otra parte no se tienen vertimientos de ARnD, ya que al contar con el sistema de recirculación en planta 2 Posconsumo Reciclene evita dicha afectación y los parámetros que se tienen en cuenta para el proceso son:_x000a_•Sólidos Sedimentables: 30 ml / 1.000 ml (Recomendación Reciclene)_x000a_•SST: Máximo 400 ppm_x000a_•Turbidez: Máximo 700 NTU (Históricos de la planta)_x000a_•pH: 6,0 – 9,0 (Artículo 14 resolución 0631)_x000a_"/>
    <x v="271"/>
  </r>
  <r>
    <x v="6"/>
    <x v="3"/>
    <s v="303-2"/>
    <n v="303"/>
    <n v="2"/>
    <x v="33"/>
    <x v="92"/>
    <x v="6"/>
    <s v="David Martínez"/>
    <x v="3"/>
    <s v="Txt"/>
    <s v="N/A"/>
    <s v="Se realiza tratamiento de las aguas residuales en la planta instalada en la planta de producción y hay un seguimiento a la calidad de los vertidos."/>
    <x v="272"/>
  </r>
  <r>
    <x v="7"/>
    <x v="3"/>
    <s v="303-2"/>
    <n v="303"/>
    <n v="2"/>
    <x v="33"/>
    <x v="92"/>
    <x v="7"/>
    <s v="Emilia"/>
    <x v="3"/>
    <s v="Txt"/>
    <s v="N/A"/>
    <s v="El suministro de agua depende del proveedor de la bodega con quien compartimos emplazamiento."/>
    <x v="263"/>
  </r>
  <r>
    <x v="0"/>
    <x v="3"/>
    <s v="303-3"/>
    <n v="303"/>
    <n v="3"/>
    <x v="33"/>
    <x v="93"/>
    <x v="0"/>
    <s v="Daniela Rivadeneira"/>
    <x v="3"/>
    <s v="#"/>
    <s v="m3"/>
    <n v="2220"/>
    <x v="273"/>
  </r>
  <r>
    <x v="1"/>
    <x v="3"/>
    <s v="303-3"/>
    <n v="303"/>
    <n v="3"/>
    <x v="33"/>
    <x v="93"/>
    <x v="1"/>
    <s v="Roxana Pinzón"/>
    <x v="3"/>
    <s v="#"/>
    <s v="m3"/>
    <n v="290"/>
    <x v="274"/>
  </r>
  <r>
    <x v="2"/>
    <x v="3"/>
    <s v="303-3"/>
    <n v="303"/>
    <n v="3"/>
    <x v="33"/>
    <x v="93"/>
    <x v="2"/>
    <s v="Marcela Duque"/>
    <x v="3"/>
    <s v="#"/>
    <s v="m3"/>
    <n v="160"/>
    <x v="275"/>
  </r>
  <r>
    <x v="3"/>
    <x v="3"/>
    <s v="303-3"/>
    <n v="303"/>
    <n v="3"/>
    <x v="33"/>
    <x v="93"/>
    <x v="3"/>
    <s v="Laura Cardozo"/>
    <x v="3"/>
    <s v="#"/>
    <s v="m3"/>
    <n v="2247"/>
    <x v="276"/>
  </r>
  <r>
    <x v="4"/>
    <x v="3"/>
    <s v="303-3"/>
    <n v="303"/>
    <n v="3"/>
    <x v="33"/>
    <x v="93"/>
    <x v="4"/>
    <s v="Laura Cardozo"/>
    <x v="48"/>
    <s v="#"/>
    <s v="m3"/>
    <n v="6198"/>
    <x v="277"/>
  </r>
  <r>
    <x v="4"/>
    <x v="3"/>
    <s v="303-3"/>
    <n v="303"/>
    <n v="3"/>
    <x v="33"/>
    <x v="93"/>
    <x v="4"/>
    <s v="Laura Cardozo"/>
    <x v="49"/>
    <s v="#"/>
    <s v="m3"/>
    <n v="210"/>
    <x v="278"/>
  </r>
  <r>
    <x v="5"/>
    <x v="3"/>
    <s v="303-3"/>
    <n v="303"/>
    <n v="3"/>
    <x v="33"/>
    <x v="93"/>
    <x v="5"/>
    <s v="Cristhian Benitez"/>
    <x v="3"/>
    <s v="#"/>
    <s v="m3"/>
    <n v="8774.0400000000009"/>
    <x v="279"/>
  </r>
  <r>
    <x v="6"/>
    <x v="3"/>
    <s v="303-3"/>
    <n v="303"/>
    <n v="3"/>
    <x v="33"/>
    <x v="93"/>
    <x v="6"/>
    <s v="David Martínez"/>
    <x v="3"/>
    <s v="#"/>
    <s v="m3"/>
    <n v="18719"/>
    <x v="280"/>
  </r>
  <r>
    <x v="7"/>
    <x v="3"/>
    <s v="303-3"/>
    <n v="303"/>
    <n v="3"/>
    <x v="33"/>
    <x v="93"/>
    <x v="7"/>
    <s v="Emilia"/>
    <x v="3"/>
    <s v="#"/>
    <s v="m3"/>
    <s v="N/A"/>
    <x v="190"/>
  </r>
  <r>
    <x v="0"/>
    <x v="3"/>
    <s v="303-4"/>
    <n v="303"/>
    <n v="4"/>
    <x v="33"/>
    <x v="94"/>
    <x v="0"/>
    <s v="Daniela Rivadeneira"/>
    <x v="3"/>
    <s v="Txt"/>
    <s v="N/A"/>
    <s v="Los vertimientos se realizan al alcantarillado público."/>
    <x v="281"/>
  </r>
  <r>
    <x v="1"/>
    <x v="3"/>
    <s v="303-4"/>
    <n v="303"/>
    <n v="4"/>
    <x v="33"/>
    <x v="94"/>
    <x v="1"/>
    <s v="Roxana Pinzón"/>
    <x v="3"/>
    <s v="Txt"/>
    <s v="N/A"/>
    <s v="Los vertimientos se realizan al alcantarillado público."/>
    <x v="281"/>
  </r>
  <r>
    <x v="2"/>
    <x v="3"/>
    <s v="303-4"/>
    <n v="303"/>
    <n v="4"/>
    <x v="33"/>
    <x v="94"/>
    <x v="2"/>
    <s v="Marcela Duque"/>
    <x v="3"/>
    <s v="Txt"/>
    <s v="N/A"/>
    <s v="Los vertimientos se realizan al alcantarillado público"/>
    <x v="282"/>
  </r>
  <r>
    <x v="3"/>
    <x v="3"/>
    <s v="303-4"/>
    <n v="303"/>
    <n v="4"/>
    <x v="33"/>
    <x v="94"/>
    <x v="3"/>
    <s v="Laura Cardozo"/>
    <x v="3"/>
    <s v="Txt"/>
    <s v="N/A"/>
    <s v="Los vertimientos se realizan al alcantarillado público."/>
    <x v="281"/>
  </r>
  <r>
    <x v="4"/>
    <x v="3"/>
    <s v="303-4"/>
    <n v="303"/>
    <n v="4"/>
    <x v="33"/>
    <x v="94"/>
    <x v="4"/>
    <s v="Laura Cardozo"/>
    <x v="3"/>
    <s v="Txt"/>
    <s v="N/A"/>
    <s v="PL-Soacha: Alcantarillado de Bogotá_x000a_PL-Bogotá: Alcantarillado de Bogotá_x000a_PL-Tocancipá: Alcantarillado de Tocancipá"/>
    <x v="283"/>
  </r>
  <r>
    <x v="5"/>
    <x v="3"/>
    <s v="303-4"/>
    <n v="303"/>
    <n v="4"/>
    <x v="33"/>
    <x v="94"/>
    <x v="5"/>
    <s v="Cristhian Benitez"/>
    <x v="3"/>
    <s v="Txt"/>
    <s v="N/A"/>
    <s v="Aguas residuales domésticas: alcantarillado privado del parque industrial_x000a_Aguas industriales: recirculadas y cuando es requerido se realiza disposición con gestores autorizados"/>
    <x v="284"/>
  </r>
  <r>
    <x v="6"/>
    <x v="3"/>
    <s v="303-4"/>
    <n v="303"/>
    <n v="4"/>
    <x v="33"/>
    <x v="94"/>
    <x v="6"/>
    <s v="David Martínez"/>
    <x v="3"/>
    <s v="Txt"/>
    <s v="N/A"/>
    <s v="Los vertimientos se realizan al quinel los cuales previamente pasan por la planta de tratamiento."/>
    <x v="285"/>
  </r>
  <r>
    <x v="4"/>
    <x v="1"/>
    <s v="2-1"/>
    <n v="2"/>
    <n v="1"/>
    <x v="18"/>
    <x v="36"/>
    <x v="4"/>
    <s v="Sostenibilidad"/>
    <x v="29"/>
    <s v="Txt"/>
    <s v="N/A"/>
    <s v="PLASTILENE SAS"/>
    <x v="286"/>
  </r>
  <r>
    <x v="4"/>
    <x v="1"/>
    <s v="2-1"/>
    <n v="2"/>
    <n v="1"/>
    <x v="18"/>
    <x v="36"/>
    <x v="4"/>
    <s v="Sostenibilidad"/>
    <x v="30"/>
    <s v="Txt"/>
    <s v="N/A"/>
    <s v="Soacha"/>
    <x v="287"/>
  </r>
  <r>
    <x v="4"/>
    <x v="1"/>
    <s v="2-1"/>
    <n v="2"/>
    <n v="1"/>
    <x v="18"/>
    <x v="36"/>
    <x v="4"/>
    <s v="Sostenibilidad"/>
    <x v="31"/>
    <s v="Txt"/>
    <s v="N/A"/>
    <s v="Colombia"/>
    <x v="251"/>
  </r>
  <r>
    <x v="4"/>
    <x v="1"/>
    <s v="2-6"/>
    <n v="2"/>
    <n v="6"/>
    <x v="4"/>
    <x v="37"/>
    <x v="4"/>
    <s v="Rodrigo Restrepo / Marlon / Rocío Ospina / Belinda"/>
    <x v="3"/>
    <s v="Txt"/>
    <s v="N/A"/>
    <s v="Diseñamos, producimos y comercializamos:_x000a_• Especialidades en películas sostenibles innovadoras, patentadas para el sector de alimentos._x000a_• Películas flexibles para empaque automático de alimentos y bebidas tales como azúcar, granos, agua, refrescos y leche._x000a_• Películas flexibles para empaque automático de productos de aseo como papel higiénico, cloro, detergentes en polvo y líquido._x000a_• Películas de barrera para lácteos, minerales, agroquímicos y jugos._x000a_• Películas flexibles de altas y medias barreras para termoformado de fondos y tapas usados en empaque de alimentos como cárnicos y quesos._x000a_• Empaques y embalajes industriales para todo tipo de mercancías estibadas._x000a_• Laminaciones y mono láminas para la industria química y agroquímica._x000a_• Empaques con y sin impresión para la industria alimenticia, alimento para mascotas y productos de aseo personal._x000a_• Etiquetas de la línea KHROMA para productos de aseo y bebidas: mangas termoencogibles, etiquetas WA (envolventes) y sellos de seguridad._x000a_• Películas aditivadas para la agricultura y la piscicultura._x000a_• Mulch para siembra de frutas y hortalizas._x000a_• Película de comercio._x000a_• Láminas utilizadas en el sector agrícola e industrial a partir de escamas de PET posconsumo._x000a_• PET termormado para las industrias de alimentos, aseo personal y hogar y empaques para productos de consumo masivo._x000a_• Películas flexibles y rígidas con densidades reducidas que disminuyen el uso de plástico por unidad empacada en las industrias de alimentos y consumo masivo_x000a__x000a_Comercializamos los productos en Colombia, Bolivia, Ecuador, Perú, Chile, Guatemala, México y Estados Unidos."/>
    <x v="288"/>
  </r>
  <r>
    <x v="7"/>
    <x v="3"/>
    <s v="303-4"/>
    <n v="303"/>
    <n v="4"/>
    <x v="33"/>
    <x v="94"/>
    <x v="7"/>
    <s v="Emilia"/>
    <x v="3"/>
    <s v="Txt"/>
    <s v="N/A"/>
    <s v="El suministro de agua depende del proveedor de la bodega con quien compartimos emplazamiento. "/>
    <x v="289"/>
  </r>
  <r>
    <x v="0"/>
    <x v="3"/>
    <s v="303-5"/>
    <n v="303"/>
    <n v="5"/>
    <x v="33"/>
    <x v="95"/>
    <x v="0"/>
    <s v="Daniela Rivadeneira"/>
    <x v="3"/>
    <s v="#"/>
    <s v="m3"/>
    <n v="2220"/>
    <x v="273"/>
  </r>
  <r>
    <x v="1"/>
    <x v="3"/>
    <s v="303-5"/>
    <n v="303"/>
    <n v="5"/>
    <x v="33"/>
    <x v="95"/>
    <x v="1"/>
    <s v="Roxana Pinzón"/>
    <x v="3"/>
    <s v="#"/>
    <s v="m3"/>
    <n v="290"/>
    <x v="274"/>
  </r>
  <r>
    <x v="2"/>
    <x v="3"/>
    <s v="303-5"/>
    <n v="303"/>
    <n v="5"/>
    <x v="33"/>
    <x v="95"/>
    <x v="2"/>
    <s v="Marcela Duque"/>
    <x v="3"/>
    <s v="#"/>
    <s v="m3"/>
    <n v="160"/>
    <x v="275"/>
  </r>
  <r>
    <x v="3"/>
    <x v="3"/>
    <s v="303-5"/>
    <n v="303"/>
    <n v="5"/>
    <x v="33"/>
    <x v="95"/>
    <x v="3"/>
    <s v="Laura Cardozo"/>
    <x v="3"/>
    <s v="#"/>
    <s v="m3"/>
    <n v="2747"/>
    <x v="290"/>
  </r>
  <r>
    <x v="4"/>
    <x v="3"/>
    <s v="303-5"/>
    <n v="303"/>
    <n v="5"/>
    <x v="33"/>
    <x v="95"/>
    <x v="4"/>
    <s v="Laura Cardozo"/>
    <x v="50"/>
    <s v="#"/>
    <s v="m3"/>
    <n v="6198"/>
    <x v="277"/>
  </r>
  <r>
    <x v="4"/>
    <x v="3"/>
    <s v="303-6"/>
    <n v="303"/>
    <n v="6"/>
    <x v="33"/>
    <x v="95"/>
    <x v="4"/>
    <s v="Laura Cardozo"/>
    <x v="51"/>
    <s v="#"/>
    <s v="m3"/>
    <n v="210"/>
    <x v="278"/>
  </r>
  <r>
    <x v="5"/>
    <x v="3"/>
    <s v="303-5"/>
    <n v="303"/>
    <n v="5"/>
    <x v="33"/>
    <x v="95"/>
    <x v="5"/>
    <s v="Cristhian Benitez"/>
    <x v="3"/>
    <s v="#"/>
    <s v="m3"/>
    <n v="8774.0400000000009"/>
    <x v="279"/>
  </r>
  <r>
    <x v="6"/>
    <x v="3"/>
    <s v="303-5"/>
    <n v="303"/>
    <n v="5"/>
    <x v="33"/>
    <x v="95"/>
    <x v="6"/>
    <s v="David Martínez"/>
    <x v="3"/>
    <s v="#"/>
    <s v="m3"/>
    <n v="18719"/>
    <x v="280"/>
  </r>
  <r>
    <x v="7"/>
    <x v="3"/>
    <s v="303-5"/>
    <n v="303"/>
    <n v="5"/>
    <x v="33"/>
    <x v="95"/>
    <x v="7"/>
    <s v="Emilia"/>
    <x v="3"/>
    <s v="#"/>
    <s v="m3"/>
    <s v="El suministro de agua depende del proveedor de la bodega con quien compartimos emplazamiento."/>
    <x v="263"/>
  </r>
  <r>
    <x v="8"/>
    <x v="3"/>
    <s v="304-1"/>
    <n v="304"/>
    <n v="1"/>
    <x v="34"/>
    <x v="96"/>
    <x v="8"/>
    <s v="Ambiental"/>
    <x v="3"/>
    <s v="Txt"/>
    <s v="N/A"/>
    <s v="No aplica para ninguna de las compañías"/>
    <x v="203"/>
  </r>
  <r>
    <x v="8"/>
    <x v="3"/>
    <s v="304-2"/>
    <n v="304"/>
    <n v="2"/>
    <x v="34"/>
    <x v="97"/>
    <x v="8"/>
    <s v="Ambiental"/>
    <x v="3"/>
    <s v="Txt"/>
    <s v="N/A"/>
    <s v="No aplica para ninguna de las compañías"/>
    <x v="203"/>
  </r>
  <r>
    <x v="4"/>
    <x v="2"/>
    <s v="401-1"/>
    <n v="401"/>
    <n v="1"/>
    <x v="5"/>
    <x v="7"/>
    <x v="4"/>
    <s v="Sandra Bonilla "/>
    <x v="8"/>
    <s v="#"/>
    <s v="#"/>
    <n v="36"/>
    <x v="291"/>
  </r>
  <r>
    <x v="4"/>
    <x v="2"/>
    <s v="401-1"/>
    <n v="401"/>
    <n v="1"/>
    <x v="5"/>
    <x v="7"/>
    <x v="4"/>
    <s v="Sandra Bonilla "/>
    <x v="9"/>
    <s v="%"/>
    <s v="%"/>
    <n v="8.7900000000000006E-2"/>
    <x v="292"/>
  </r>
  <r>
    <x v="4"/>
    <x v="2"/>
    <s v="401-3"/>
    <n v="401"/>
    <n v="3"/>
    <x v="5"/>
    <x v="8"/>
    <x v="4"/>
    <s v="Sandra Bonilla "/>
    <x v="3"/>
    <s v="#"/>
    <s v="#"/>
    <n v="11"/>
    <x v="293"/>
  </r>
  <r>
    <x v="4"/>
    <x v="2"/>
    <s v="403-1"/>
    <n v="403"/>
    <n v="1"/>
    <x v="6"/>
    <x v="9"/>
    <x v="4"/>
    <s v="Liliana Chavez"/>
    <x v="3"/>
    <s v="Txt"/>
    <s v="N/A"/>
    <s v="Dando el cumplimiento al  requisito Legal en Colombia, bajo la  Resolución 0312/2019 estándares Mínimos de SGSST,   tenemos para el año 2024  un porcentaje de cumplimiento del 85%"/>
    <x v="294"/>
  </r>
  <r>
    <x v="4"/>
    <x v="2"/>
    <s v="403-10"/>
    <n v="403"/>
    <n v="10"/>
    <x v="6"/>
    <x v="10"/>
    <x v="4"/>
    <s v="Liliana Chavez"/>
    <x v="3"/>
    <s v="Txt"/>
    <s v="N/A"/>
    <s v="Para todos los empleados:_x000a_i. El número de fallecimientos resultantes de una dolencia o enfermedad laboral:  0._x000a_ii. El número de casos de dolencias y enfermedades laborales registrables:  58  eventos de accidentes registrados  y 1 enfermedad laboral del 2024._x000a_iii. Los principales tipos de dolencias y enfermedades laborales.  Fracturas, Quemaduras, Heridas y Golpes _x000a_Para todos los trabajadores que no sean empleados, pero cuyos trabajos o lugares de trabajo estén controlados por la organización:_x000a_i. El número de fallecimientos resultantes de una dolencia o enfermedad laboral. 0._x000a_ii. El número de casos de dolencias y enfermedades laborales registrables.  3 eventos de accidente registrados_x000a_iii. Los principales tipos de dolencias y enfermedades laborales. Heridas y golpes _x000a_Los peligros laborales que presentan un riesgo de dolencia o enfermedad, indicando:_x000a_i. Cómo se determinan dichos peligros._x000a_Matriz de valoración de riesgos _x000a_ii. Cuáles de dichos peligros han provocado o contribuido a provocar dolencias y enfermedades_x000a_Mecánico. Físico y Locativo. _x000a_iii. Las medidas tomadas o proyectadas para eliminar dichos peligros y minimizar los riesgos_x000a_mediante la jerarquía de control._x000a_Control de ingeniería,  análisis de comportamientos seguros, capacitación y procedimientos descritos. "/>
    <x v="295"/>
  </r>
  <r>
    <x v="4"/>
    <x v="2"/>
    <s v="403-2"/>
    <n v="403"/>
    <n v="2"/>
    <x v="6"/>
    <x v="11"/>
    <x v="4"/>
    <s v="Liliana Chavez"/>
    <x v="3"/>
    <s v="Txt"/>
    <s v="N/A"/>
    <s v="Se realiza un ajuste significativo al documento controlado GI-An-0893 IDENTIFICACIÓN DE PELIGROS Y VALORACIÓN DE RIESGOS  donde se contemplan dos aspectos importantes para la mitigación y control de accidentes: _x000a_Análisis de comportamiento seguro: Dado a que la mayoría de los eventos son ocasionados por el acto humano se hace necesario la verificación de practicas laborales. _x000a_Verificación  de instructivos controlados: Donde cada uno de los riesgos identificados se encuentren controlados con: Uso de EPP, Cumplimiento de normas, Ingeniería. "/>
    <x v="227"/>
  </r>
  <r>
    <x v="4"/>
    <x v="2"/>
    <s v="403-3"/>
    <n v="403"/>
    <n v="3"/>
    <x v="6"/>
    <x v="12"/>
    <x v="4"/>
    <s v="Liliana Chavez"/>
    <x v="3"/>
    <s v="Txt"/>
    <s v="N/A"/>
    <s v="Conforme al cumplimiento de nuestra Política la  alta gerencia asignan los recursos Humanos, Técnicos y  Financieros para el funcionamiento de todos los programas que involucra el sistema de gestión de seguridad y salud en el trabajo. _x000a_Servicios: _x000a_Implementación y administración  del sistema de gestión de seguridad y salud en el trabajo _x000a_Auditorias internas y externas _x000a_Evaluaciones de riesgo (psicosocial, ergonómico, químico, mecánico locativo)_x000a_Investigaciones de accidentes _x000a_Planes de emergencia _x000a_Programas de vida saludable _x000a_Programas médico laborales de vigilancia en salud _x000a_"/>
    <x v="228"/>
  </r>
  <r>
    <x v="4"/>
    <x v="2"/>
    <s v="403-4"/>
    <n v="403"/>
    <n v="4"/>
    <x v="6"/>
    <x v="13"/>
    <x v="4"/>
    <s v="Liliana Chavez"/>
    <x v="3"/>
    <s v="Txt"/>
    <s v="N/A"/>
    <s v="En Plastilene  SAS siguiendo los lineamientos gubernamentales ,  constituye y garantiza el funcionamiento de diferentes comités para el control de riesgos así como la participación y consulta de los trabajadores: _x000a_Comité Paritario de Seguridad y Salud en el trabajo, COPASST: Ultima Actualización Julio 2023, vigencia dos años.  _x000a_Comité de convivencia laboral,  CCL:   Ultima Actualización Diciembre 2024. _x000a_Comité Operativo de Emergencias, COE.   "/>
    <x v="296"/>
  </r>
  <r>
    <x v="4"/>
    <x v="2"/>
    <s v="403-5"/>
    <n v="403"/>
    <n v="5"/>
    <x v="6"/>
    <x v="14"/>
    <x v="4"/>
    <s v="Liliana Chavez"/>
    <x v="3"/>
    <s v="Txt"/>
    <s v="N/A"/>
    <s v="Se cuenta con una Matriz de capacitación en SST Documento controlado GI- AN- PLAN CAPACITACIÓN GENERAL SISTEMAS DE GESTIÓN_x000a_El plan de formación incluye temas_x000a_- Inducción / Reinducción: (que incluye)  Normas de seguridad, Recorrido en planta para la identificación del riesgo,  en higiene postural,  manipulación de cargas, prevención de accidentes por riesgo mecánico, plan de emergencias y reporte de accidentes de trabajo. _x000a_- Capacitación a la brigada de emergencias _x000a_- Demás capacitaciones y sensibilizaciones  que sean necesarias conformes a los riesgos expuestos "/>
    <x v="230"/>
  </r>
  <r>
    <x v="4"/>
    <x v="2"/>
    <s v="403-6"/>
    <n v="403"/>
    <n v="6"/>
    <x v="6"/>
    <x v="15"/>
    <x v="4"/>
    <s v="Liliana Chavez"/>
    <x v="3"/>
    <s v="Txt"/>
    <s v="N/A"/>
    <s v="Desde el procedimiento de contratación del personal se establecen las afiliaciones del trabajador contratado: _x000a_Entidad Promotora de Salud , Fondo de Pensiones , Caja de Compensación Familiar, Seguro de Vida , Cesantías  y Póliza fúnebre. _x000a__x000a_La promoción de la salud y la prevención de la enfermedad  se contemplan dentro del  plan anual del trabajo se sistema de gestión SST. Programa de hábitos de vida saludable. "/>
    <x v="231"/>
  </r>
  <r>
    <x v="4"/>
    <x v="2"/>
    <s v="403-8"/>
    <n v="403"/>
    <n v="8"/>
    <x v="6"/>
    <x v="16"/>
    <x v="4"/>
    <s v="Liliana Chavez"/>
    <x v="10"/>
    <s v="#"/>
    <s v="#"/>
    <n v="576"/>
    <x v="267"/>
  </r>
  <r>
    <x v="4"/>
    <x v="2"/>
    <s v="403-8"/>
    <n v="403"/>
    <n v="8"/>
    <x v="6"/>
    <x v="16"/>
    <x v="4"/>
    <s v="Liliana Chavez"/>
    <x v="11"/>
    <s v="#"/>
    <s v="#"/>
    <n v="62"/>
    <x v="297"/>
  </r>
  <r>
    <x v="4"/>
    <x v="2"/>
    <s v="403-8"/>
    <n v="403"/>
    <n v="8"/>
    <x v="6"/>
    <x v="16"/>
    <x v="4"/>
    <s v="Liliana Chavez"/>
    <x v="12"/>
    <s v="%"/>
    <s v="%"/>
    <n v="1"/>
    <x v="3"/>
  </r>
  <r>
    <x v="4"/>
    <x v="2"/>
    <s v="404-1"/>
    <n v="404"/>
    <n v="1"/>
    <x v="7"/>
    <x v="17"/>
    <x v="4"/>
    <s v="Karen Silva"/>
    <x v="3"/>
    <s v="#"/>
    <s v="media hrs/mes"/>
    <s v="Media: 3185 Horas mes_x000a_Mujeres: 601,69 horas mensuales _x000a_Hombres: 2583,73 horas  mensuales _x000a_                                                                                                                                                                                                                                                                                                                                                                                                                                                                                                                                                                                         _x000a_ii. categoría laboral._x000a__x000a_                                 MUJERES        HOMBRES_x000a_Gerente General       20,22                 25,28_x000a_Directores                  70,79                 45,51_x000a_Jefaturas                     60,67                91,01_x000a_Coordinadores           65,73               146,63_x000a_Asistentes                   328,65             384,27_x000a_P. Operativos               55,62             1891,03_x000a_"/>
    <x v="298"/>
  </r>
  <r>
    <x v="4"/>
    <x v="2"/>
    <s v="404-2"/>
    <n v="404"/>
    <n v="2"/>
    <x v="7"/>
    <x v="18"/>
    <x v="4"/>
    <s v="Karen Silva"/>
    <x v="3"/>
    <s v="Txt"/>
    <s v="N/A"/>
    <s v="Durante el año 2024 las acciones de formación para colaboradores estuvieron orientadas al fortalecimiento de habilidades blandas y técnicas. _x000a_Se dio inicio a la Escuela de Liderazgo del Grupo Plastilene, con el apoyo de Origen Red de Liderazgo; se desarrollaron y fortalecieron las competencias de liderazgo, de 153 colaboradores: Plastilene 69 / Reciclene 20 / Altalene 6 / Novalene 2 / Interplast 1 / Technofilms 36 / Agroplásticos 6 /  Plastilene Inc. 13. _x000a_A través de la Universidad Grupo Plastilene se realizaron 13 webinar sobre producto: Preprensa Gama Extendida, Tendencias de Materias Primas Polietileno y Barrera EVOH, Entendimiento de la reglamentación de plásticos en Colombia. Se desarrollaron habilidades tecnológicas de Google en 6 webinar: Gmail, Chat, Espacios, Calendarios, Meet, Drive, Docs, Presentaciones, Sheets y Sites. Continuamos fortaleciendo la capacitación en nuestros sistemas de gestión SQF Safe Quality Food – Programa de Certificación de Inocuidad Alimentaria, BPF Buenas prácticas de fabricación (BPF) y Aptitud sanitaria de envases y materiales destinados a entrar en contacto con alimentos y ISCC Certificación ISCC Plus y Sistemas de productos de economía circular y OEA. _x000a_Por otro lado continuamos con el patrocinio a colaboradores en programas de pregrados y posgrados. Dimos continuidad al programa de bilingüismo dirigido a directivos y personal administrativo. _x000a_"/>
    <x v="186"/>
  </r>
  <r>
    <x v="4"/>
    <x v="2"/>
    <s v="404-3"/>
    <n v="404"/>
    <n v="3"/>
    <x v="7"/>
    <x v="19"/>
    <x v="4"/>
    <s v="Karen Silva"/>
    <x v="3"/>
    <s v="%"/>
    <s v="%"/>
    <n v="0.54759999999999998"/>
    <x v="299"/>
  </r>
  <r>
    <x v="4"/>
    <x v="2"/>
    <s v="405-1"/>
    <n v="405"/>
    <n v="1"/>
    <x v="8"/>
    <x v="20"/>
    <x v="4"/>
    <s v="Sandra Bonilla "/>
    <x v="13"/>
    <s v="%"/>
    <s v="%"/>
    <n v="0.01"/>
    <x v="88"/>
  </r>
  <r>
    <x v="4"/>
    <x v="2"/>
    <s v="405-1"/>
    <n v="405"/>
    <n v="1"/>
    <x v="8"/>
    <x v="20"/>
    <x v="4"/>
    <s v="Sandra Bonilla "/>
    <x v="14"/>
    <s v="%"/>
    <s v="%"/>
    <n v="0.01"/>
    <x v="88"/>
  </r>
  <r>
    <x v="4"/>
    <x v="2"/>
    <s v="405-1"/>
    <n v="405"/>
    <n v="1"/>
    <x v="8"/>
    <x v="20"/>
    <x v="4"/>
    <s v="Sandra Bonilla "/>
    <x v="15"/>
    <s v="%"/>
    <s v="%"/>
    <n v="0.01"/>
    <x v="88"/>
  </r>
  <r>
    <x v="4"/>
    <x v="2"/>
    <s v="405-1"/>
    <n v="405"/>
    <n v="1"/>
    <x v="8"/>
    <x v="20"/>
    <x v="4"/>
    <s v="Sandra Bonilla "/>
    <x v="16"/>
    <s v="%"/>
    <s v="%"/>
    <n v="0.02"/>
    <x v="89"/>
  </r>
  <r>
    <x v="4"/>
    <x v="2"/>
    <s v="405-1"/>
    <n v="405"/>
    <n v="1"/>
    <x v="8"/>
    <x v="20"/>
    <x v="4"/>
    <s v="Sandra Bonilla "/>
    <x v="52"/>
    <s v="%"/>
    <s v="%"/>
    <n v="0.03"/>
    <x v="90"/>
  </r>
  <r>
    <x v="4"/>
    <x v="2"/>
    <s v="405-1"/>
    <n v="405"/>
    <n v="1"/>
    <x v="8"/>
    <x v="20"/>
    <x v="4"/>
    <s v="Sandra Bonilla "/>
    <x v="53"/>
    <s v="%"/>
    <s v="%"/>
    <n v="0.02"/>
    <x v="89"/>
  </r>
  <r>
    <x v="4"/>
    <x v="2"/>
    <s v="405-1"/>
    <n v="405"/>
    <n v="1"/>
    <x v="8"/>
    <x v="20"/>
    <x v="4"/>
    <s v="Sandra Bonilla "/>
    <x v="17"/>
    <s v="%"/>
    <s v="%"/>
    <n v="0.09"/>
    <x v="300"/>
  </r>
  <r>
    <x v="4"/>
    <x v="2"/>
    <s v="405-1"/>
    <n v="405"/>
    <n v="1"/>
    <x v="8"/>
    <x v="20"/>
    <x v="4"/>
    <s v="Sandra Bonilla "/>
    <x v="18"/>
    <s v="%"/>
    <s v="%"/>
    <n v="0.06"/>
    <x v="301"/>
  </r>
  <r>
    <x v="4"/>
    <x v="2"/>
    <s v="405-1"/>
    <n v="405"/>
    <n v="1"/>
    <x v="8"/>
    <x v="20"/>
    <x v="4"/>
    <s v="Sandra Bonilla "/>
    <x v="19"/>
    <s v="%"/>
    <s v="%"/>
    <n v="0.06"/>
    <x v="301"/>
  </r>
  <r>
    <x v="4"/>
    <x v="2"/>
    <s v="405-1"/>
    <n v="405"/>
    <n v="1"/>
    <x v="8"/>
    <x v="20"/>
    <x v="4"/>
    <s v="Sandra Bonilla "/>
    <x v="20"/>
    <s v="%"/>
    <s v="%"/>
    <n v="7.0000000000000007E-2"/>
    <x v="302"/>
  </r>
  <r>
    <x v="4"/>
    <x v="2"/>
    <s v="405-1"/>
    <n v="405"/>
    <n v="1"/>
    <x v="8"/>
    <x v="20"/>
    <x v="4"/>
    <s v="Sandra Bonilla "/>
    <x v="21"/>
    <s v="%"/>
    <s v="%"/>
    <n v="0.6"/>
    <x v="303"/>
  </r>
  <r>
    <x v="4"/>
    <x v="2"/>
    <s v="405-1"/>
    <n v="405"/>
    <n v="1"/>
    <x v="8"/>
    <x v="20"/>
    <x v="4"/>
    <s v="Sandra Bonilla "/>
    <x v="22"/>
    <s v="%"/>
    <s v="%"/>
    <n v="0.02"/>
    <x v="89"/>
  </r>
  <r>
    <x v="4"/>
    <x v="2"/>
    <s v="405-2"/>
    <n v="405"/>
    <n v="2"/>
    <x v="8"/>
    <x v="21"/>
    <x v="4"/>
    <s v="Sandra Bonilla "/>
    <x v="3"/>
    <s v="#"/>
    <s v="#"/>
    <n v="1.9"/>
    <x v="304"/>
  </r>
  <r>
    <x v="4"/>
    <x v="2"/>
    <s v="406-1"/>
    <n v="406"/>
    <n v="1"/>
    <x v="9"/>
    <x v="22"/>
    <x v="4"/>
    <s v="Karen Silva"/>
    <x v="3"/>
    <s v="Txt"/>
    <s v="N/A"/>
    <s v="La sensibilización constante de nuestro Código de Ética a todos nuestros colaboradores ha generado una cultura de respeto, dando como resultado cero casos de discriminación."/>
    <x v="31"/>
  </r>
  <r>
    <x v="4"/>
    <x v="2"/>
    <s v="410-1"/>
    <n v="410"/>
    <n v="1"/>
    <x v="10"/>
    <x v="23"/>
    <x v="4"/>
    <s v="Karen Silva"/>
    <x v="3"/>
    <s v="%"/>
    <s v="%"/>
    <n v="1"/>
    <x v="3"/>
  </r>
  <r>
    <x v="4"/>
    <x v="2"/>
    <s v="412-2"/>
    <n v="412"/>
    <n v="2"/>
    <x v="11"/>
    <x v="24"/>
    <x v="4"/>
    <s v="Karen Silva"/>
    <x v="3"/>
    <s v="Txt"/>
    <s v="N/A"/>
    <s v="El código de Ética del Grupo Plastilene establece principios solidos de respeto a los derechos humanos, estos son desplegados de forma periódica a nuestros colaboradores con el objeto que sean aplicados dentro de nuestra organización así como fuera de ella, siendo esta formación un aporte no solo a nuestros colaboradores, sino a la comunidad en su conjunto."/>
    <x v="93"/>
  </r>
  <r>
    <x v="4"/>
    <x v="2"/>
    <s v="413-1"/>
    <n v="413"/>
    <n v="1"/>
    <x v="12"/>
    <x v="25"/>
    <x v="4"/>
    <s v="Luisa"/>
    <x v="3"/>
    <s v="Txt"/>
    <s v="N/A"/>
    <s v="Las operaciones del Grupo Plastilene no cuentan con participación de las comunidades locales de manera formal ni con evaluaciones de impacto ambiental o social. _x000a_Sin embargo, la operación de Reciclene incluye la participación de recicladores de oficio (población vulnerable) y en la página web se ofrece el espacio para escribir quejas o reclamaciones de la comunidad. "/>
    <x v="94"/>
  </r>
  <r>
    <x v="4"/>
    <x v="2"/>
    <s v="413-2"/>
    <n v="413"/>
    <n v="2"/>
    <x v="12"/>
    <x v="26"/>
    <x v="4"/>
    <s v="Luisa"/>
    <x v="3"/>
    <s v="Txt"/>
    <s v="N/A"/>
    <s v="Las operaciones del Grupo Plastilene se desarrollan en áreas permitidas para la actividad industrial y no presentan impactos negativos para las comunidades locales."/>
    <x v="34"/>
  </r>
  <r>
    <x v="4"/>
    <x v="2"/>
    <s v="416-1"/>
    <n v="416"/>
    <n v="1"/>
    <x v="13"/>
    <x v="27"/>
    <x v="4"/>
    <s v="Laura Cardozo"/>
    <x v="3"/>
    <s v="Txt"/>
    <s v="N/A"/>
    <s v="No aplica"/>
    <x v="22"/>
  </r>
  <r>
    <x v="4"/>
    <x v="2"/>
    <s v="416-2"/>
    <n v="416"/>
    <n v="2"/>
    <x v="13"/>
    <x v="28"/>
    <x v="4"/>
    <s v="Laura Cardozo"/>
    <x v="3"/>
    <s v="Txt"/>
    <s v="N/A"/>
    <s v="No aplica"/>
    <x v="22"/>
  </r>
  <r>
    <x v="4"/>
    <x v="2"/>
    <s v="417-1"/>
    <n v="417"/>
    <n v="1"/>
    <x v="14"/>
    <x v="29"/>
    <x v="4"/>
    <s v="Laura Cardozo"/>
    <x v="3"/>
    <s v="Txt"/>
    <s v="N/A"/>
    <s v="Nuestros productos van correctamente etiquetados en sus empaques. Adicionalmente venimos_x000a_trabajando con nuestros clientes para que ellos incluyan el etiquetado de tipo de resina en los_x000a_empaques que nosotros les fabricamos."/>
    <x v="261"/>
  </r>
  <r>
    <x v="4"/>
    <x v="2"/>
    <s v="417-2"/>
    <n v="417"/>
    <n v="2"/>
    <x v="14"/>
    <x v="30"/>
    <x v="4"/>
    <s v="Laura Cardozo"/>
    <x v="3"/>
    <s v="Txt"/>
    <s v="N/A"/>
    <s v="No se presentaron casos."/>
    <x v="36"/>
  </r>
  <r>
    <x v="4"/>
    <x v="2"/>
    <s v="417-3"/>
    <n v="417"/>
    <n v="3"/>
    <x v="14"/>
    <x v="31"/>
    <x v="4"/>
    <s v="Luisa"/>
    <x v="3"/>
    <s v="Txt"/>
    <s v="N/A"/>
    <s v="No se presentaron casos."/>
    <x v="36"/>
  </r>
  <r>
    <x v="4"/>
    <x v="2"/>
    <s v="418-1"/>
    <n v="418"/>
    <n v="1"/>
    <x v="15"/>
    <x v="32"/>
    <x v="4"/>
    <s v="Rodrigo Restrepo / Marlon / Rocío Ospina / Belinda"/>
    <x v="3"/>
    <s v="Txt"/>
    <s v="N/A"/>
    <s v="No se presentaron casos."/>
    <x v="36"/>
  </r>
  <r>
    <x v="4"/>
    <x v="2"/>
    <s v="419-1"/>
    <n v="419"/>
    <n v="1"/>
    <x v="16"/>
    <x v="33"/>
    <x v="4"/>
    <s v="Rodrigo Restrepo / Marlon / Rocío Ospina / Belinda"/>
    <x v="3"/>
    <s v="Txt"/>
    <s v="N/A"/>
    <s v="No se presentaron casos."/>
    <x v="36"/>
  </r>
  <r>
    <x v="8"/>
    <x v="3"/>
    <s v="304-3"/>
    <n v="304"/>
    <n v="3"/>
    <x v="34"/>
    <x v="98"/>
    <x v="8"/>
    <s v="Ambiental"/>
    <x v="3"/>
    <s v="Txt"/>
    <s v="N/A"/>
    <s v="No aplica para ninguna de las compañías"/>
    <x v="203"/>
  </r>
  <r>
    <x v="8"/>
    <x v="3"/>
    <s v="304-4"/>
    <n v="304"/>
    <n v="4"/>
    <x v="34"/>
    <x v="99"/>
    <x v="8"/>
    <s v="Ambiental"/>
    <x v="3"/>
    <s v="Txt"/>
    <s v="N/A"/>
    <s v="No aplica para ninguna de las compañías"/>
    <x v="203"/>
  </r>
  <r>
    <x v="0"/>
    <x v="3"/>
    <s v="305-1"/>
    <n v="305"/>
    <n v="1"/>
    <x v="35"/>
    <x v="100"/>
    <x v="0"/>
    <s v="David - Óscar"/>
    <x v="3"/>
    <s v="#"/>
    <s v="tCO2eq"/>
    <n v="75.56"/>
    <x v="305"/>
  </r>
  <r>
    <x v="7"/>
    <x v="1"/>
    <s v="2-21"/>
    <n v="2"/>
    <n v="21"/>
    <x v="3"/>
    <x v="4"/>
    <x v="7"/>
    <s v="Karen Silva"/>
    <x v="3"/>
    <s v="#"/>
    <s v="#"/>
    <n v="5"/>
    <x v="306"/>
  </r>
  <r>
    <x v="7"/>
    <x v="1"/>
    <s v="2-7"/>
    <n v="2"/>
    <n v="7"/>
    <x v="4"/>
    <x v="5"/>
    <x v="7"/>
    <s v="Karen Silva"/>
    <x v="6"/>
    <s v="#"/>
    <s v="#"/>
    <n v="40"/>
    <x v="307"/>
  </r>
  <r>
    <x v="7"/>
    <x v="1"/>
    <s v="2-7"/>
    <n v="2"/>
    <n v="7"/>
    <x v="4"/>
    <x v="5"/>
    <x v="7"/>
    <s v="Karen Silva"/>
    <x v="7"/>
    <s v="#"/>
    <s v="#"/>
    <n v="0"/>
    <x v="8"/>
  </r>
  <r>
    <x v="7"/>
    <x v="1"/>
    <s v="2-8"/>
    <n v="2"/>
    <n v="8"/>
    <x v="4"/>
    <x v="6"/>
    <x v="7"/>
    <s v="Karen Silva"/>
    <x v="3"/>
    <s v="#"/>
    <s v="#"/>
    <s v="NA"/>
    <x v="9"/>
  </r>
  <r>
    <x v="7"/>
    <x v="0"/>
    <s v="201-3"/>
    <n v="201"/>
    <n v="3"/>
    <x v="0"/>
    <x v="0"/>
    <x v="7"/>
    <s v="Karen Silva"/>
    <x v="0"/>
    <s v="%"/>
    <s v="%"/>
    <n v="6.2E-2"/>
    <x v="308"/>
  </r>
  <r>
    <x v="7"/>
    <x v="0"/>
    <s v="202-1"/>
    <n v="202"/>
    <n v="1"/>
    <x v="1"/>
    <x v="1"/>
    <x v="7"/>
    <s v="Karen Silva"/>
    <x v="1"/>
    <s v="#"/>
    <s v="#"/>
    <n v="1.91"/>
    <x v="309"/>
  </r>
  <r>
    <x v="7"/>
    <x v="0"/>
    <s v="202-1"/>
    <n v="202"/>
    <n v="1"/>
    <x v="1"/>
    <x v="1"/>
    <x v="7"/>
    <s v="Karen Silva"/>
    <x v="2"/>
    <s v="#"/>
    <s v="#"/>
    <n v="1.72"/>
    <x v="310"/>
  </r>
  <r>
    <x v="7"/>
    <x v="0"/>
    <s v="202-2"/>
    <n v="202"/>
    <n v="2"/>
    <x v="1"/>
    <x v="2"/>
    <x v="7"/>
    <s v="Karen Silva"/>
    <x v="3"/>
    <s v="%"/>
    <s v="%"/>
    <n v="0"/>
    <x v="24"/>
  </r>
  <r>
    <x v="7"/>
    <x v="0"/>
    <s v="204-1"/>
    <n v="204"/>
    <n v="1"/>
    <x v="2"/>
    <x v="3"/>
    <x v="7"/>
    <s v="David Martínez"/>
    <x v="4"/>
    <s v="%"/>
    <s v="%"/>
    <n v="4.6600000000000003E-2"/>
    <x v="311"/>
  </r>
  <r>
    <x v="1"/>
    <x v="3"/>
    <s v="305-1"/>
    <n v="305"/>
    <n v="1"/>
    <x v="35"/>
    <x v="100"/>
    <x v="1"/>
    <s v="David - Óscar"/>
    <x v="3"/>
    <s v="#"/>
    <s v="tCO2eq"/>
    <n v="40.14"/>
    <x v="312"/>
  </r>
  <r>
    <x v="2"/>
    <x v="3"/>
    <s v="305-1"/>
    <n v="305"/>
    <n v="1"/>
    <x v="35"/>
    <x v="100"/>
    <x v="2"/>
    <s v="David - Óscar"/>
    <x v="3"/>
    <s v="#"/>
    <s v="tCO2eq"/>
    <n v="0"/>
    <x v="313"/>
  </r>
  <r>
    <x v="3"/>
    <x v="3"/>
    <s v="305-1"/>
    <n v="305"/>
    <n v="1"/>
    <x v="35"/>
    <x v="100"/>
    <x v="3"/>
    <s v="David - Óscar"/>
    <x v="3"/>
    <s v="#"/>
    <s v="tCO2eq"/>
    <n v="1071.25"/>
    <x v="314"/>
  </r>
  <r>
    <x v="4"/>
    <x v="3"/>
    <s v="305-1"/>
    <n v="305"/>
    <n v="1"/>
    <x v="35"/>
    <x v="100"/>
    <x v="4"/>
    <s v="David - Óscar"/>
    <x v="3"/>
    <s v="#"/>
    <s v="tCO2eq"/>
    <n v="584.58000000000004"/>
    <x v="315"/>
  </r>
  <r>
    <x v="5"/>
    <x v="3"/>
    <s v="305-1"/>
    <n v="305"/>
    <n v="1"/>
    <x v="35"/>
    <x v="100"/>
    <x v="5"/>
    <s v="David - Óscar"/>
    <x v="3"/>
    <s v="#"/>
    <s v="tCO2eq"/>
    <n v="227.27"/>
    <x v="316"/>
  </r>
  <r>
    <x v="6"/>
    <x v="3"/>
    <s v="305-1"/>
    <n v="305"/>
    <n v="1"/>
    <x v="35"/>
    <x v="100"/>
    <x v="6"/>
    <s v="David - Óscar"/>
    <x v="3"/>
    <s v="#"/>
    <s v="tCO2eq"/>
    <n v="556.15"/>
    <x v="317"/>
  </r>
  <r>
    <x v="7"/>
    <x v="3"/>
    <s v="305-1"/>
    <n v="305"/>
    <n v="1"/>
    <x v="35"/>
    <x v="100"/>
    <x v="7"/>
    <s v="David - Óscar"/>
    <x v="3"/>
    <s v="#"/>
    <s v="tCO2eq"/>
    <n v="0"/>
    <x v="313"/>
  </r>
  <r>
    <x v="0"/>
    <x v="3"/>
    <s v="305-2"/>
    <n v="305"/>
    <n v="2"/>
    <x v="35"/>
    <x v="101"/>
    <x v="0"/>
    <s v="David - Óscar"/>
    <x v="3"/>
    <s v="#"/>
    <s v="tCO2eq"/>
    <n v="193.52"/>
    <x v="318"/>
  </r>
  <r>
    <x v="1"/>
    <x v="3"/>
    <s v="305-2"/>
    <n v="305"/>
    <n v="2"/>
    <x v="35"/>
    <x v="101"/>
    <x v="1"/>
    <s v="David - Óscar"/>
    <x v="3"/>
    <s v="#"/>
    <s v="tCO2eq"/>
    <n v="0"/>
    <x v="313"/>
  </r>
  <r>
    <x v="2"/>
    <x v="3"/>
    <s v="305-2"/>
    <n v="305"/>
    <n v="2"/>
    <x v="35"/>
    <x v="101"/>
    <x v="2"/>
    <s v="David - Óscar"/>
    <x v="3"/>
    <s v="#"/>
    <s v="tCO2eq"/>
    <n v="79.569999999999993"/>
    <x v="319"/>
  </r>
  <r>
    <x v="3"/>
    <x v="3"/>
    <s v="305-2"/>
    <n v="305"/>
    <n v="2"/>
    <x v="35"/>
    <x v="101"/>
    <x v="3"/>
    <s v="David - Óscar"/>
    <x v="3"/>
    <s v="#"/>
    <s v="tCO2eq"/>
    <n v="926.8"/>
    <x v="320"/>
  </r>
  <r>
    <x v="4"/>
    <x v="3"/>
    <s v="305-2"/>
    <n v="305"/>
    <n v="2"/>
    <x v="35"/>
    <x v="101"/>
    <x v="4"/>
    <s v="David - Óscar"/>
    <x v="3"/>
    <s v="#"/>
    <s v="tCO2eq"/>
    <n v="0"/>
    <x v="313"/>
  </r>
  <r>
    <x v="5"/>
    <x v="3"/>
    <s v="305-2"/>
    <n v="305"/>
    <n v="2"/>
    <x v="35"/>
    <x v="101"/>
    <x v="5"/>
    <s v="David - Óscar"/>
    <x v="3"/>
    <s v="#"/>
    <s v="tCO2eq"/>
    <n v="0"/>
    <x v="313"/>
  </r>
  <r>
    <x v="6"/>
    <x v="3"/>
    <s v="305-2"/>
    <n v="305"/>
    <n v="2"/>
    <x v="35"/>
    <x v="101"/>
    <x v="6"/>
    <s v="David - Óscar"/>
    <x v="3"/>
    <s v="#"/>
    <s v="tCO2eq"/>
    <n v="40.549999999999997"/>
    <x v="321"/>
  </r>
  <r>
    <x v="7"/>
    <x v="0"/>
    <s v="204-1"/>
    <n v="204"/>
    <n v="1"/>
    <x v="2"/>
    <x v="3"/>
    <x v="7"/>
    <s v="David Martínez"/>
    <x v="5"/>
    <s v="%"/>
    <s v="%"/>
    <n v="0.95340000000000003"/>
    <x v="322"/>
  </r>
  <r>
    <x v="7"/>
    <x v="1"/>
    <s v="2-1"/>
    <n v="2"/>
    <n v="1"/>
    <x v="18"/>
    <x v="36"/>
    <x v="7"/>
    <s v="Sostenibilidad"/>
    <x v="29"/>
    <s v="Txt"/>
    <s v="N/A"/>
    <s v="PLASTILENE Inc."/>
    <x v="323"/>
  </r>
  <r>
    <x v="7"/>
    <x v="1"/>
    <s v="2-1"/>
    <n v="2"/>
    <n v="1"/>
    <x v="18"/>
    <x v="36"/>
    <x v="7"/>
    <s v="Sostenibilidad"/>
    <x v="30"/>
    <s v="Txt"/>
    <s v="N/A"/>
    <s v="Ohio"/>
    <x v="324"/>
  </r>
  <r>
    <x v="7"/>
    <x v="1"/>
    <s v="2-1"/>
    <n v="2"/>
    <n v="1"/>
    <x v="18"/>
    <x v="36"/>
    <x v="7"/>
    <s v="Sostenibilidad"/>
    <x v="31"/>
    <s v="Txt"/>
    <s v="N/A"/>
    <s v="Estados Unidos"/>
    <x v="325"/>
  </r>
  <r>
    <x v="7"/>
    <x v="1"/>
    <s v="2-6"/>
    <n v="2"/>
    <n v="6"/>
    <x v="4"/>
    <x v="37"/>
    <x v="7"/>
    <s v="Guillermo Umaña"/>
    <x v="3"/>
    <s v="Txt"/>
    <s v="N/A"/>
    <s v="Diseñamos, Producimos y Comercializamos:_x000a__x000a_• Películas Técnicas, Películas plásticas de ultra alta, alta y medias barreras especializadas para procesos de conversión tales como impresión, laminación, recubrimientos y sellado._x000a_• Películas para procesos de termo-formado, alto vacío y termo-encogimiento._x000a_• Películas especializadas para el empaque de diferentes tipos de proteína._x000a_• Laminas rígidas de PET-PP, Laminas rígidas en PET y PP usadas en procesos de termo-formado para contacto directo con alimentos y/o para aplicaciones industriales._x000a_• Películas y láminas espumadas._x000a_• Películas y láminas micro-espumadas que ofrecen reducción en la densidad de los materiales. _x000a__x000a_Comercializamos nuestros productos en Norteamérica. _x000a_"/>
    <x v="326"/>
  </r>
  <r>
    <x v="7"/>
    <x v="3"/>
    <s v="305-2"/>
    <n v="305"/>
    <n v="2"/>
    <x v="35"/>
    <x v="101"/>
    <x v="7"/>
    <s v="David - Óscar"/>
    <x v="3"/>
    <s v="#"/>
    <s v="tCO2eq"/>
    <n v="1245.6099999999999"/>
    <x v="327"/>
  </r>
  <r>
    <x v="0"/>
    <x v="3"/>
    <s v="305-3"/>
    <n v="305"/>
    <n v="3"/>
    <x v="35"/>
    <x v="102"/>
    <x v="0"/>
    <s v="David - Óscar"/>
    <x v="3"/>
    <s v="#"/>
    <s v="tCO2eq"/>
    <n v="10138.89"/>
    <x v="328"/>
  </r>
  <r>
    <x v="1"/>
    <x v="3"/>
    <s v="305-3"/>
    <n v="305"/>
    <n v="3"/>
    <x v="35"/>
    <x v="102"/>
    <x v="1"/>
    <s v="David - Óscar"/>
    <x v="3"/>
    <s v="#"/>
    <s v="tCO2eq"/>
    <n v="3193.55"/>
    <x v="329"/>
  </r>
  <r>
    <x v="2"/>
    <x v="3"/>
    <s v="305-3"/>
    <n v="305"/>
    <n v="3"/>
    <x v="35"/>
    <x v="102"/>
    <x v="2"/>
    <s v="David - Óscar"/>
    <x v="3"/>
    <s v="#"/>
    <s v="tCO2eq"/>
    <n v="2984.7"/>
    <x v="330"/>
  </r>
  <r>
    <x v="3"/>
    <x v="3"/>
    <s v="305-3"/>
    <n v="305"/>
    <n v="3"/>
    <x v="35"/>
    <x v="102"/>
    <x v="3"/>
    <s v="David - Óscar"/>
    <x v="3"/>
    <s v="#"/>
    <s v="tCO2eq"/>
    <n v="24661.279999999999"/>
    <x v="331"/>
  </r>
  <r>
    <x v="4"/>
    <x v="3"/>
    <s v="305-3"/>
    <n v="305"/>
    <n v="3"/>
    <x v="35"/>
    <x v="102"/>
    <x v="4"/>
    <s v="David - Óscar"/>
    <x v="3"/>
    <s v="#"/>
    <s v="tCO2eq"/>
    <n v="104646.66"/>
    <x v="332"/>
  </r>
  <r>
    <x v="5"/>
    <x v="3"/>
    <s v="305-3"/>
    <n v="305"/>
    <n v="3"/>
    <x v="35"/>
    <x v="102"/>
    <x v="5"/>
    <s v="David - Óscar"/>
    <x v="3"/>
    <s v="#"/>
    <s v="tCO2eq"/>
    <n v="14064.9"/>
    <x v="333"/>
  </r>
  <r>
    <x v="6"/>
    <x v="3"/>
    <s v="305-3"/>
    <n v="305"/>
    <n v="3"/>
    <x v="35"/>
    <x v="102"/>
    <x v="6"/>
    <s v="David - Óscar"/>
    <x v="3"/>
    <s v="#"/>
    <s v="tCO2eq"/>
    <n v="86171.58"/>
    <x v="334"/>
  </r>
  <r>
    <x v="7"/>
    <x v="3"/>
    <s v="305-3"/>
    <n v="305"/>
    <n v="3"/>
    <x v="35"/>
    <x v="102"/>
    <x v="7"/>
    <s v="David - Óscar"/>
    <x v="3"/>
    <s v="#"/>
    <s v="tCO2eq"/>
    <n v="10689.45"/>
    <x v="335"/>
  </r>
  <r>
    <x v="0"/>
    <x v="3"/>
    <s v="305-4"/>
    <n v="305"/>
    <n v="4"/>
    <x v="35"/>
    <x v="103"/>
    <x v="0"/>
    <s v="David - Óscar"/>
    <x v="3"/>
    <s v="#"/>
    <s v="gCO2eq"/>
    <n v="269.07"/>
    <x v="336"/>
  </r>
  <r>
    <x v="7"/>
    <x v="2"/>
    <s v="401-1"/>
    <n v="401"/>
    <n v="1"/>
    <x v="5"/>
    <x v="7"/>
    <x v="7"/>
    <s v="Karen Silva"/>
    <x v="8"/>
    <s v="#"/>
    <s v="#"/>
    <n v="12"/>
    <x v="337"/>
  </r>
  <r>
    <x v="7"/>
    <x v="2"/>
    <s v="401-1"/>
    <n v="401"/>
    <n v="1"/>
    <x v="5"/>
    <x v="7"/>
    <x v="7"/>
    <s v="Karen Silva"/>
    <x v="9"/>
    <s v="%"/>
    <s v="%"/>
    <n v="0.35"/>
    <x v="338"/>
  </r>
  <r>
    <x v="7"/>
    <x v="2"/>
    <s v="401-3"/>
    <n v="401"/>
    <n v="3"/>
    <x v="5"/>
    <x v="8"/>
    <x v="7"/>
    <s v="Karen Silva"/>
    <x v="3"/>
    <s v="#"/>
    <s v="#"/>
    <n v="0"/>
    <x v="8"/>
  </r>
  <r>
    <x v="7"/>
    <x v="2"/>
    <s v="403-1"/>
    <n v="403"/>
    <n v="1"/>
    <x v="6"/>
    <x v="9"/>
    <x v="7"/>
    <s v="Liliana Chavez"/>
    <x v="3"/>
    <s v="Txt"/>
    <s v="N/A"/>
    <s v="Durante 2024 se adoptaron las mejores prácticas de las empresas en los otros países y se está estructurando el sistema de seguridad y salud de manera más formal acorde a las necesidades de esta compañía. "/>
    <x v="339"/>
  </r>
  <r>
    <x v="7"/>
    <x v="2"/>
    <s v="403-10"/>
    <n v="403"/>
    <n v="10"/>
    <x v="6"/>
    <x v="10"/>
    <x v="7"/>
    <s v="Liliana Chavez"/>
    <x v="3"/>
    <s v="Txt"/>
    <s v="N/A"/>
    <s v="Durante 2024 se adoptaron las mejores prácticas de las empresas en los otros países y se está estructurando el sistema de seguridad y salud de manera más formal acorde a las necesidades de esta compañía. "/>
    <x v="339"/>
  </r>
  <r>
    <x v="7"/>
    <x v="2"/>
    <s v="403-2"/>
    <n v="403"/>
    <n v="2"/>
    <x v="6"/>
    <x v="11"/>
    <x v="7"/>
    <s v="Liliana Chavez"/>
    <x v="3"/>
    <s v="Txt"/>
    <s v="N/A"/>
    <s v="Durante 2024 se adoptaron las mejores prácticas de las empresas en los otros países y se está estructurando el sistema de seguridad y salud de manera más formal acorde a las necesidades de esta compañía."/>
    <x v="340"/>
  </r>
  <r>
    <x v="7"/>
    <x v="2"/>
    <s v="403-3"/>
    <n v="403"/>
    <n v="3"/>
    <x v="6"/>
    <x v="12"/>
    <x v="7"/>
    <s v="Liliana Chavez"/>
    <x v="3"/>
    <s v="Txt"/>
    <s v="N/A"/>
    <s v="Durante 2024 se adoptaron las mejores prácticas de las empresas en los otros países y se está estructurando el sistema de seguridad y salud de manera más formal acorde a las necesidades de esta compañía. "/>
    <x v="339"/>
  </r>
  <r>
    <x v="7"/>
    <x v="2"/>
    <s v="403-4"/>
    <n v="403"/>
    <n v="4"/>
    <x v="6"/>
    <x v="13"/>
    <x v="7"/>
    <s v="Liliana Chavez"/>
    <x v="3"/>
    <s v="Txt"/>
    <s v="N/A"/>
    <s v="Durante 2024 se adoptaron las mejores prácticas de las empresas en los otros países y se está estructurando el sistema de seguridad y salud de manera más formal acorde a las necesidades de esta compañía. "/>
    <x v="339"/>
  </r>
  <r>
    <x v="7"/>
    <x v="2"/>
    <s v="403-5"/>
    <n v="403"/>
    <n v="5"/>
    <x v="6"/>
    <x v="14"/>
    <x v="7"/>
    <s v="Liliana Chavez"/>
    <x v="3"/>
    <s v="Txt"/>
    <s v="N/A"/>
    <s v="Durante 2024 se adoptaron las mejores prácticas de las empresas en los otros países y se está estructurando el sistema de seguridad y salud de manera más formal acorde a las necesidades de esta compañía. "/>
    <x v="339"/>
  </r>
  <r>
    <x v="7"/>
    <x v="2"/>
    <s v="403-6"/>
    <n v="403"/>
    <n v="6"/>
    <x v="6"/>
    <x v="15"/>
    <x v="7"/>
    <s v="Liliana Chavez"/>
    <x v="3"/>
    <s v="Txt"/>
    <s v="N/A"/>
    <s v="Durante 2024 se adoptaron las mejores prácticas de las empresas en los otros países y se está estructurando el sistema de seguridad y salud de manera más formal acorde a las necesidades de esta compañía. "/>
    <x v="339"/>
  </r>
  <r>
    <x v="7"/>
    <x v="2"/>
    <s v="403-8"/>
    <n v="403"/>
    <n v="8"/>
    <x v="6"/>
    <x v="16"/>
    <x v="7"/>
    <s v="Liliana Chavez"/>
    <x v="10"/>
    <s v="#"/>
    <s v="#"/>
    <n v="40"/>
    <x v="307"/>
  </r>
  <r>
    <x v="7"/>
    <x v="2"/>
    <s v="403-8"/>
    <n v="403"/>
    <n v="8"/>
    <x v="6"/>
    <x v="16"/>
    <x v="7"/>
    <s v="Liliana Chavez"/>
    <x v="11"/>
    <s v="#"/>
    <s v="#"/>
    <n v="0"/>
    <x v="8"/>
  </r>
  <r>
    <x v="7"/>
    <x v="2"/>
    <s v="403-8"/>
    <n v="403"/>
    <n v="8"/>
    <x v="6"/>
    <x v="16"/>
    <x v="7"/>
    <s v="Liliana Chavez"/>
    <x v="12"/>
    <s v="%"/>
    <s v="%"/>
    <n v="1"/>
    <x v="3"/>
  </r>
  <r>
    <x v="7"/>
    <x v="2"/>
    <s v="404-1"/>
    <n v="404"/>
    <n v="1"/>
    <x v="7"/>
    <x v="17"/>
    <x v="7"/>
    <s v="Karen Silva"/>
    <x v="3"/>
    <s v="#"/>
    <s v="media hrs/mes"/>
    <s v="77,4 media hrs/mes"/>
    <x v="341"/>
  </r>
  <r>
    <x v="7"/>
    <x v="2"/>
    <s v="404-2"/>
    <n v="404"/>
    <n v="2"/>
    <x v="7"/>
    <x v="18"/>
    <x v="7"/>
    <s v="Karen Silva"/>
    <x v="3"/>
    <s v="Txt"/>
    <s v="N/A"/>
    <s v="Durante el año 2024 las acciones de formación para colaboradores estuvieron orientadas al fortalecimiento de habilidades blandas y técnicas. _x000a_Se dio inicio a la Escuela de Liderazgo del Grupo Plastilene, con el apoyo de Origen Red de Liderazgo; se desarrollaron y fortalecieron las competencias de liderazgo, de 153 colaboradores: Plastilene 69 / Reciclene 20 / Altalene 6 / Novalene 2 / Interplast 1 / Technofilms 36 / Agroplásticos 6 /  Plastilene Inc. 13. _x000a_A través de la Universidad Grupo Plastilene se realizaron 13 webinar sobre producto: Preprensa Gama Extendida, Tendencias de Materias Primas Polietileno y Barrera EVOH, Entendimiento de la reglamentación de plásticos en Colombia. Se desarrollaron habilidades tecnológicas de Google en 6 webinar: Gmail, Chat, Espacios, Calendarios, Meet, Drive, Docs, Presentaciones, Sheets y Sites. Continuamos fortaleciendo la capacitación en nuestros sistemas de gestión SQF Safe Quality Food – Programa de Certificación de Inocuidad Alimentaria, BPF Buenas prácticas de fabricación (BPF) y Aptitud sanitaria de envases y materiales destinados a entrar en contacto con alimentos y ISCC Certificación ISCC Plus y Sistemas de productos de economía circular y OEA. _x000a_Por otro lado continuamos con el patrocinio a colaboradores en programas de pregrados y posgrados. Dimos continuidad al programa de bilingüismo dirigido a directivos y personal administrativo. "/>
    <x v="87"/>
  </r>
  <r>
    <x v="7"/>
    <x v="2"/>
    <s v="404-3"/>
    <n v="404"/>
    <n v="3"/>
    <x v="7"/>
    <x v="19"/>
    <x v="7"/>
    <s v="Karen Silva"/>
    <x v="3"/>
    <s v="Txt"/>
    <s v="N/A"/>
    <s v="No aplica"/>
    <x v="22"/>
  </r>
  <r>
    <x v="7"/>
    <x v="2"/>
    <s v="405-1"/>
    <n v="405"/>
    <n v="1"/>
    <x v="8"/>
    <x v="20"/>
    <x v="7"/>
    <s v="Karen Silva"/>
    <x v="13"/>
    <s v="%"/>
    <s v="%"/>
    <n v="0.1"/>
    <x v="342"/>
  </r>
  <r>
    <x v="7"/>
    <x v="2"/>
    <s v="405-1"/>
    <n v="405"/>
    <n v="1"/>
    <x v="8"/>
    <x v="20"/>
    <x v="7"/>
    <s v="Karen Silva"/>
    <x v="14"/>
    <s v="%"/>
    <s v="%"/>
    <n v="2.5000000000000001E-2"/>
    <x v="343"/>
  </r>
  <r>
    <x v="7"/>
    <x v="2"/>
    <s v="405-1"/>
    <n v="405"/>
    <n v="1"/>
    <x v="8"/>
    <x v="20"/>
    <x v="7"/>
    <s v="Karen Silva"/>
    <x v="15"/>
    <s v="%"/>
    <s v="%"/>
    <n v="0"/>
    <x v="24"/>
  </r>
  <r>
    <x v="7"/>
    <x v="2"/>
    <s v="405-1"/>
    <n v="405"/>
    <n v="1"/>
    <x v="8"/>
    <x v="20"/>
    <x v="7"/>
    <s v="Karen Silva"/>
    <x v="16"/>
    <s v="%"/>
    <s v="%"/>
    <n v="0"/>
    <x v="24"/>
  </r>
  <r>
    <x v="7"/>
    <x v="2"/>
    <s v="405-1"/>
    <n v="405"/>
    <n v="1"/>
    <x v="8"/>
    <x v="20"/>
    <x v="7"/>
    <s v="Karen Silva"/>
    <x v="17"/>
    <s v="%"/>
    <s v="%"/>
    <n v="2.5000000000000001E-2"/>
    <x v="343"/>
  </r>
  <r>
    <x v="7"/>
    <x v="2"/>
    <s v="405-1"/>
    <n v="405"/>
    <n v="1"/>
    <x v="8"/>
    <x v="20"/>
    <x v="7"/>
    <s v="Karen Silva"/>
    <x v="18"/>
    <s v="%"/>
    <s v="%"/>
    <n v="0"/>
    <x v="24"/>
  </r>
  <r>
    <x v="7"/>
    <x v="2"/>
    <s v="405-1"/>
    <n v="405"/>
    <n v="1"/>
    <x v="8"/>
    <x v="20"/>
    <x v="7"/>
    <s v="Karen Silva"/>
    <x v="19"/>
    <s v="%"/>
    <s v="%"/>
    <n v="7.4999999999999997E-2"/>
    <x v="344"/>
  </r>
  <r>
    <x v="7"/>
    <x v="2"/>
    <s v="405-1"/>
    <n v="405"/>
    <n v="1"/>
    <x v="8"/>
    <x v="20"/>
    <x v="7"/>
    <s v="Karen Silva"/>
    <x v="20"/>
    <s v="%"/>
    <s v="%"/>
    <n v="2.5000000000000001E-2"/>
    <x v="343"/>
  </r>
  <r>
    <x v="7"/>
    <x v="2"/>
    <s v="405-1"/>
    <n v="405"/>
    <n v="1"/>
    <x v="8"/>
    <x v="20"/>
    <x v="7"/>
    <s v="Karen Silva"/>
    <x v="21"/>
    <s v="%"/>
    <s v="%"/>
    <n v="0.72499999999999998"/>
    <x v="345"/>
  </r>
  <r>
    <x v="7"/>
    <x v="2"/>
    <s v="405-1"/>
    <n v="405"/>
    <n v="1"/>
    <x v="8"/>
    <x v="20"/>
    <x v="7"/>
    <s v="Karen Silva"/>
    <x v="22"/>
    <s v="%"/>
    <s v="%"/>
    <n v="2.5000000000000001E-2"/>
    <x v="343"/>
  </r>
  <r>
    <x v="7"/>
    <x v="2"/>
    <s v="405-2"/>
    <n v="405"/>
    <n v="2"/>
    <x v="8"/>
    <x v="21"/>
    <x v="7"/>
    <s v="Karen Silva"/>
    <x v="3"/>
    <s v="#"/>
    <s v="#"/>
    <n v="1.89"/>
    <x v="346"/>
  </r>
  <r>
    <x v="7"/>
    <x v="2"/>
    <s v="406-1"/>
    <n v="406"/>
    <n v="1"/>
    <x v="9"/>
    <x v="22"/>
    <x v="7"/>
    <s v="Karen Silva"/>
    <x v="3"/>
    <s v="Txt"/>
    <s v="N/A"/>
    <s v="La sensibilización constante de nuestro Código de Ética a todos nuestros colaboradores ha generado una cultura de respeto, dando como resultado cero casos de discriminación."/>
    <x v="31"/>
  </r>
  <r>
    <x v="7"/>
    <x v="2"/>
    <s v="410-1"/>
    <n v="410"/>
    <n v="1"/>
    <x v="10"/>
    <x v="23"/>
    <x v="7"/>
    <s v="Karen Silva"/>
    <x v="3"/>
    <s v="%"/>
    <s v="%"/>
    <s v="No aplica"/>
    <x v="190"/>
  </r>
  <r>
    <x v="7"/>
    <x v="2"/>
    <s v="412-2"/>
    <n v="412"/>
    <n v="2"/>
    <x v="11"/>
    <x v="24"/>
    <x v="7"/>
    <s v="Karen Silva"/>
    <x v="3"/>
    <s v="Txt"/>
    <s v="N/A"/>
    <s v="El código de Ética del Grupo Plastilene establece principios solidos de respeto a los derechos humanos, estos son desplegados de forma periódica a nuestros colaboradores con el objeto que sean aplicados dentro de nuestra organización así como fuera de ella, siendo esta formación un aporte no solo a nuestros colaboradores, sino a la comunidad en su conjunto."/>
    <x v="93"/>
  </r>
  <r>
    <x v="7"/>
    <x v="2"/>
    <s v="413-1"/>
    <n v="413"/>
    <n v="1"/>
    <x v="12"/>
    <x v="25"/>
    <x v="7"/>
    <s v="Luisa"/>
    <x v="3"/>
    <s v="Txt"/>
    <s v="N/A"/>
    <s v="Las operaciones del Grupo Plastilene no cuentan con participación de las comunidades locales de manera formal ni con evaluaciones de impacto ambiental o social. _x000a_Sin embargo, la operación de Reciclene incluye la participación de recicladores de oficio (población vulnerable) y en la página web se ofrece el espacio para escribir quejas o reclamaciones de la comunidad. "/>
    <x v="94"/>
  </r>
  <r>
    <x v="7"/>
    <x v="2"/>
    <s v="413-2"/>
    <n v="413"/>
    <n v="2"/>
    <x v="12"/>
    <x v="26"/>
    <x v="7"/>
    <s v="Luisa"/>
    <x v="3"/>
    <s v="Txt"/>
    <s v="N/A"/>
    <s v="Las operaciones del Grupo Plastilene se desarrollan en áreas permitidas para la actividad industrial y no presentan impactos negativos para las comunidades locales."/>
    <x v="34"/>
  </r>
  <r>
    <x v="7"/>
    <x v="2"/>
    <s v="416-1"/>
    <n v="416"/>
    <n v="1"/>
    <x v="13"/>
    <x v="27"/>
    <x v="7"/>
    <s v="Emilia"/>
    <x v="3"/>
    <s v="Txt"/>
    <s v="N/A"/>
    <s v="Contamos con SQF"/>
    <x v="347"/>
  </r>
  <r>
    <x v="7"/>
    <x v="2"/>
    <s v="416-2"/>
    <n v="416"/>
    <n v="2"/>
    <x v="13"/>
    <x v="28"/>
    <x v="7"/>
    <s v="Emilia"/>
    <x v="3"/>
    <s v="Txt"/>
    <s v="N/A"/>
    <s v="Contamos con hojas de seguridad"/>
    <x v="348"/>
  </r>
  <r>
    <x v="7"/>
    <x v="2"/>
    <s v="417-1"/>
    <n v="417"/>
    <n v="1"/>
    <x v="14"/>
    <x v="29"/>
    <x v="7"/>
    <s v="Emilia"/>
    <x v="3"/>
    <s v="Txt"/>
    <s v="N/A"/>
    <s v="Nuestros productos van correctamente etiquetados en sus empaques. Adicionalmente venimos_x000a_trabajando con nuestros clientes para que ellos incluyan el etiquetado de tipo de resina en los_x000a_empaques que nosotros les fabricamos."/>
    <x v="261"/>
  </r>
  <r>
    <x v="7"/>
    <x v="2"/>
    <s v="417-2"/>
    <n v="417"/>
    <n v="2"/>
    <x v="14"/>
    <x v="30"/>
    <x v="7"/>
    <s v="Emilia"/>
    <x v="3"/>
    <s v="Txt"/>
    <s v="N/A"/>
    <s v="No se presentaron casos."/>
    <x v="36"/>
  </r>
  <r>
    <x v="7"/>
    <x v="2"/>
    <s v="417-3"/>
    <n v="417"/>
    <n v="3"/>
    <x v="14"/>
    <x v="31"/>
    <x v="7"/>
    <s v="Emilia"/>
    <x v="3"/>
    <s v="Txt"/>
    <s v="N/A"/>
    <s v="No se presentaron casos."/>
    <x v="36"/>
  </r>
  <r>
    <x v="7"/>
    <x v="2"/>
    <s v="418-1"/>
    <n v="418"/>
    <n v="1"/>
    <x v="15"/>
    <x v="32"/>
    <x v="7"/>
    <s v="Guillermo Umaña"/>
    <x v="3"/>
    <s v="Txt"/>
    <s v="N/A"/>
    <s v="No se presentaron casos."/>
    <x v="36"/>
  </r>
  <r>
    <x v="7"/>
    <x v="2"/>
    <s v="419-1"/>
    <n v="419"/>
    <n v="1"/>
    <x v="16"/>
    <x v="33"/>
    <x v="7"/>
    <s v="Guillermo Umaña"/>
    <x v="3"/>
    <s v="Txt"/>
    <s v="N/A"/>
    <s v="No se presentaron casos."/>
    <x v="36"/>
  </r>
  <r>
    <x v="1"/>
    <x v="3"/>
    <s v="305-4"/>
    <n v="305"/>
    <n v="4"/>
    <x v="35"/>
    <x v="103"/>
    <x v="1"/>
    <s v="David - Óscar"/>
    <x v="3"/>
    <s v="#"/>
    <s v="gCO2eq"/>
    <n v="27"/>
    <x v="349"/>
  </r>
  <r>
    <x v="2"/>
    <x v="3"/>
    <s v="305-4"/>
    <n v="305"/>
    <n v="4"/>
    <x v="35"/>
    <x v="103"/>
    <x v="2"/>
    <s v="David - Óscar"/>
    <x v="3"/>
    <s v="#"/>
    <s v="gCO2eq"/>
    <n v="114"/>
    <x v="350"/>
  </r>
  <r>
    <x v="3"/>
    <x v="3"/>
    <s v="305-4"/>
    <n v="305"/>
    <n v="4"/>
    <x v="35"/>
    <x v="103"/>
    <x v="3"/>
    <s v="David - Óscar"/>
    <x v="3"/>
    <s v="#"/>
    <s v="gCO2eq"/>
    <n v="252"/>
    <x v="351"/>
  </r>
  <r>
    <x v="5"/>
    <x v="1"/>
    <s v="2-21"/>
    <n v="2"/>
    <n v="21"/>
    <x v="3"/>
    <x v="4"/>
    <x v="5"/>
    <s v="Ilda Quintero"/>
    <x v="3"/>
    <s v="#"/>
    <s v="#"/>
    <n v="22"/>
    <x v="72"/>
  </r>
  <r>
    <x v="5"/>
    <x v="1"/>
    <s v="2-7"/>
    <n v="2"/>
    <n v="7"/>
    <x v="4"/>
    <x v="5"/>
    <x v="5"/>
    <s v="Ilda Quintero"/>
    <x v="6"/>
    <s v="#"/>
    <s v="#"/>
    <n v="88"/>
    <x v="352"/>
  </r>
  <r>
    <x v="5"/>
    <x v="1"/>
    <s v="2-7"/>
    <n v="2"/>
    <n v="7"/>
    <x v="4"/>
    <x v="5"/>
    <x v="5"/>
    <s v="Ilda Quintero"/>
    <x v="7"/>
    <s v="#"/>
    <s v="#"/>
    <n v="7"/>
    <x v="353"/>
  </r>
  <r>
    <x v="5"/>
    <x v="1"/>
    <s v="2-8"/>
    <n v="2"/>
    <n v="8"/>
    <x v="4"/>
    <x v="6"/>
    <x v="5"/>
    <s v="Ilda Quintero"/>
    <x v="3"/>
    <s v="#"/>
    <s v="#"/>
    <s v="NA"/>
    <x v="9"/>
  </r>
  <r>
    <x v="4"/>
    <x v="3"/>
    <s v="305-4"/>
    <n v="305"/>
    <n v="4"/>
    <x v="35"/>
    <x v="103"/>
    <x v="4"/>
    <s v="David - Óscar"/>
    <x v="3"/>
    <s v="#"/>
    <s v="gCO2eq"/>
    <n v="122"/>
    <x v="354"/>
  </r>
  <r>
    <x v="5"/>
    <x v="3"/>
    <s v="305-4"/>
    <n v="305"/>
    <n v="4"/>
    <x v="35"/>
    <x v="103"/>
    <x v="5"/>
    <s v="David - Óscar"/>
    <x v="3"/>
    <s v="#"/>
    <s v="gCO2eq"/>
    <n v="134"/>
    <x v="355"/>
  </r>
  <r>
    <x v="6"/>
    <x v="3"/>
    <s v="305-4"/>
    <n v="305"/>
    <n v="4"/>
    <x v="35"/>
    <x v="103"/>
    <x v="6"/>
    <s v="David - Óscar"/>
    <x v="3"/>
    <s v="#"/>
    <s v="gCO2eq"/>
    <n v="297"/>
    <x v="356"/>
  </r>
  <r>
    <x v="7"/>
    <x v="3"/>
    <s v="305-4"/>
    <n v="305"/>
    <n v="4"/>
    <x v="35"/>
    <x v="103"/>
    <x v="7"/>
    <s v="David - Óscar"/>
    <x v="3"/>
    <s v="#"/>
    <s v="gCO2eq"/>
    <n v="421"/>
    <x v="357"/>
  </r>
  <r>
    <x v="0"/>
    <x v="3"/>
    <s v="305-5"/>
    <n v="305"/>
    <n v="5"/>
    <x v="35"/>
    <x v="104"/>
    <x v="0"/>
    <s v="David - Óscar"/>
    <x v="3"/>
    <s v="#"/>
    <s v="tCO2eq"/>
    <n v="0"/>
    <x v="313"/>
  </r>
  <r>
    <x v="1"/>
    <x v="3"/>
    <s v="305-5"/>
    <n v="305"/>
    <n v="5"/>
    <x v="35"/>
    <x v="104"/>
    <x v="1"/>
    <s v="David - Óscar"/>
    <x v="3"/>
    <s v="#"/>
    <s v="tCO2eq"/>
    <n v="262"/>
    <x v="358"/>
  </r>
  <r>
    <x v="2"/>
    <x v="3"/>
    <s v="305-5"/>
    <n v="305"/>
    <n v="5"/>
    <x v="35"/>
    <x v="104"/>
    <x v="2"/>
    <s v="David - Óscar"/>
    <x v="3"/>
    <s v="#"/>
    <s v="tCO2eq"/>
    <n v="0"/>
    <x v="313"/>
  </r>
  <r>
    <x v="3"/>
    <x v="3"/>
    <s v="305-5"/>
    <n v="305"/>
    <n v="5"/>
    <x v="35"/>
    <x v="104"/>
    <x v="3"/>
    <s v="David - Óscar"/>
    <x v="3"/>
    <s v="#"/>
    <s v="tCO2eq"/>
    <n v="0"/>
    <x v="313"/>
  </r>
  <r>
    <x v="4"/>
    <x v="3"/>
    <s v="305-5"/>
    <n v="305"/>
    <n v="5"/>
    <x v="35"/>
    <x v="104"/>
    <x v="4"/>
    <s v="David - Óscar"/>
    <x v="3"/>
    <s v="#"/>
    <s v="tCO2eq"/>
    <n v="5858.74"/>
    <x v="359"/>
  </r>
  <r>
    <x v="5"/>
    <x v="3"/>
    <s v="305-5"/>
    <n v="305"/>
    <n v="5"/>
    <x v="35"/>
    <x v="104"/>
    <x v="5"/>
    <s v="David - Óscar"/>
    <x v="3"/>
    <s v="#"/>
    <s v="tCO2eq"/>
    <n v="1837.83"/>
    <x v="360"/>
  </r>
  <r>
    <x v="6"/>
    <x v="3"/>
    <s v="305-5"/>
    <n v="305"/>
    <n v="5"/>
    <x v="35"/>
    <x v="104"/>
    <x v="6"/>
    <s v="David - Óscar"/>
    <x v="3"/>
    <s v="#"/>
    <s v="tCO2eq"/>
    <n v="0"/>
    <x v="313"/>
  </r>
  <r>
    <x v="7"/>
    <x v="3"/>
    <s v="305-5"/>
    <n v="305"/>
    <n v="5"/>
    <x v="35"/>
    <x v="104"/>
    <x v="7"/>
    <s v="David - Óscar"/>
    <x v="3"/>
    <s v="#"/>
    <s v="tCO2eq"/>
    <n v="0"/>
    <x v="313"/>
  </r>
  <r>
    <x v="8"/>
    <x v="3"/>
    <s v="305-6"/>
    <n v="305"/>
    <n v="6"/>
    <x v="35"/>
    <x v="105"/>
    <x v="8"/>
    <s v="David - Óscar"/>
    <x v="3"/>
    <s v="Txt"/>
    <s v="N/A"/>
    <s v="Cero emisiones en todas las compañías"/>
    <x v="361"/>
  </r>
  <r>
    <x v="0"/>
    <x v="3"/>
    <s v="305-7"/>
    <n v="305"/>
    <n v="7"/>
    <x v="35"/>
    <x v="106"/>
    <x v="0"/>
    <s v="David - Óscar"/>
    <x v="3"/>
    <s v="#"/>
    <s v="tN2O"/>
    <n v="0.06"/>
    <x v="362"/>
  </r>
  <r>
    <x v="1"/>
    <x v="3"/>
    <s v="305-7"/>
    <n v="305"/>
    <n v="7"/>
    <x v="35"/>
    <x v="106"/>
    <x v="1"/>
    <s v="David - Óscar"/>
    <x v="3"/>
    <s v="#"/>
    <s v="tN2O"/>
    <n v="0.09"/>
    <x v="363"/>
  </r>
  <r>
    <x v="5"/>
    <x v="0"/>
    <s v="201-3"/>
    <n v="201"/>
    <n v="3"/>
    <x v="0"/>
    <x v="0"/>
    <x v="5"/>
    <s v="Ilda Quintero"/>
    <x v="0"/>
    <s v="%"/>
    <s v="%"/>
    <n v="0.125"/>
    <x v="68"/>
  </r>
  <r>
    <x v="5"/>
    <x v="1"/>
    <s v="2-1"/>
    <n v="2"/>
    <n v="1"/>
    <x v="18"/>
    <x v="36"/>
    <x v="5"/>
    <s v="Sostenibilidad"/>
    <x v="29"/>
    <s v="Txt"/>
    <s v="N/A"/>
    <s v="RECICLENE SAS"/>
    <x v="364"/>
  </r>
  <r>
    <x v="5"/>
    <x v="1"/>
    <s v="2-1"/>
    <n v="2"/>
    <n v="1"/>
    <x v="18"/>
    <x v="36"/>
    <x v="5"/>
    <s v="Sostenibilidad"/>
    <x v="30"/>
    <s v="Txt"/>
    <s v="N/A"/>
    <s v="Tocancipá"/>
    <x v="365"/>
  </r>
  <r>
    <x v="5"/>
    <x v="1"/>
    <s v="2-1"/>
    <n v="2"/>
    <n v="1"/>
    <x v="18"/>
    <x v="36"/>
    <x v="5"/>
    <s v="Sostenibilidad"/>
    <x v="31"/>
    <s v="Txt"/>
    <s v="N/A"/>
    <s v="Colombia"/>
    <x v="251"/>
  </r>
  <r>
    <x v="5"/>
    <x v="1"/>
    <s v="2-6"/>
    <n v="2"/>
    <n v="6"/>
    <x v="4"/>
    <x v="37"/>
    <x v="5"/>
    <s v="Fabián Forero"/>
    <x v="3"/>
    <s v="Txt"/>
    <s v="N/A"/>
    <s v="Diseñamos, producimos y comercializamos:_x000a_• Materias primas recuperadas de PE y PP para la industria plástica en general, bajo la marca CICLOLENE._x000a_• Productos con contenido reciclado como Cores y estibas plásticas._x000a_• Compuestos con cargas minerales que disminuyen el impacto ambiental._x000a_• Compuestos funcionales para el sector plástico (máster blanco, antiblock, ayuda de proceso, slip)._x000a_• Zuncho para uso industrial, comercial y agrícola._x000a__x000a_Comercializamos los productos en Colombia, Ecuador y Guatemala"/>
    <x v="366"/>
  </r>
  <r>
    <x v="2"/>
    <x v="3"/>
    <s v="305-7"/>
    <n v="305"/>
    <n v="7"/>
    <x v="35"/>
    <x v="106"/>
    <x v="2"/>
    <s v="David - Óscar"/>
    <x v="3"/>
    <s v="#"/>
    <s v="tN2O"/>
    <n v="0.01"/>
    <x v="367"/>
  </r>
  <r>
    <x v="3"/>
    <x v="3"/>
    <s v="305-7"/>
    <n v="305"/>
    <n v="7"/>
    <x v="35"/>
    <x v="106"/>
    <x v="3"/>
    <s v="David - Óscar"/>
    <x v="3"/>
    <s v="#"/>
    <s v="tN2O"/>
    <n v="0.12"/>
    <x v="368"/>
  </r>
  <r>
    <x v="4"/>
    <x v="3"/>
    <s v="305-7"/>
    <n v="305"/>
    <n v="7"/>
    <x v="35"/>
    <x v="106"/>
    <x v="4"/>
    <s v="David - Óscar"/>
    <x v="3"/>
    <s v="#"/>
    <s v="tN2O"/>
    <n v="0.43"/>
    <x v="369"/>
  </r>
  <r>
    <x v="5"/>
    <x v="3"/>
    <s v="305-7"/>
    <n v="305"/>
    <n v="7"/>
    <x v="35"/>
    <x v="106"/>
    <x v="5"/>
    <s v="David - Óscar"/>
    <x v="3"/>
    <s v="#"/>
    <s v="tN2O"/>
    <n v="7.0000000000000007E-2"/>
    <x v="370"/>
  </r>
  <r>
    <x v="6"/>
    <x v="3"/>
    <s v="305-7"/>
    <n v="305"/>
    <n v="7"/>
    <x v="35"/>
    <x v="106"/>
    <x v="6"/>
    <s v="David - Óscar"/>
    <x v="3"/>
    <s v="#"/>
    <s v="tN2O"/>
    <n v="0.37"/>
    <x v="371"/>
  </r>
  <r>
    <x v="7"/>
    <x v="3"/>
    <s v="305-7"/>
    <n v="305"/>
    <n v="7"/>
    <x v="35"/>
    <x v="106"/>
    <x v="7"/>
    <s v="David - Óscar"/>
    <x v="3"/>
    <s v="#"/>
    <s v="tN2O"/>
    <n v="0.16"/>
    <x v="372"/>
  </r>
  <r>
    <x v="0"/>
    <x v="3"/>
    <s v="306-1"/>
    <n v="306"/>
    <n v="1"/>
    <x v="36"/>
    <x v="107"/>
    <x v="0"/>
    <s v="Daniela Rivadeneira"/>
    <x v="3"/>
    <s v="Txt"/>
    <s v="N/A"/>
    <s v="Agua uso de sanitarios y cafetería vertidas en el alcantarillado público"/>
    <x v="373"/>
  </r>
  <r>
    <x v="1"/>
    <x v="3"/>
    <s v="306-1"/>
    <n v="306"/>
    <n v="1"/>
    <x v="36"/>
    <x v="107"/>
    <x v="1"/>
    <s v="Roxana Pinzón"/>
    <x v="3"/>
    <s v="Txt"/>
    <s v="N/A"/>
    <s v="Los vertimientos se realizan al alcantarillado público."/>
    <x v="281"/>
  </r>
  <r>
    <x v="2"/>
    <x v="3"/>
    <s v="306-1"/>
    <n v="306"/>
    <n v="1"/>
    <x v="36"/>
    <x v="107"/>
    <x v="2"/>
    <s v="Marcela Duque"/>
    <x v="3"/>
    <s v="Txt"/>
    <s v="N/A"/>
    <s v="El vertimiento del agua se da a través del sistema de Alcantarillado Publico."/>
    <x v="374"/>
  </r>
  <r>
    <x v="3"/>
    <x v="3"/>
    <s v="306-1"/>
    <n v="306"/>
    <n v="1"/>
    <x v="36"/>
    <x v="107"/>
    <x v="3"/>
    <s v="Laura Cardozo"/>
    <x v="3"/>
    <s v="Txt"/>
    <s v="N/A"/>
    <s v="Empresa de acueducto y alcantarillado de Mosquera"/>
    <x v="256"/>
  </r>
  <r>
    <x v="4"/>
    <x v="3"/>
    <s v="306-1"/>
    <n v="306"/>
    <n v="1"/>
    <x v="36"/>
    <x v="107"/>
    <x v="4"/>
    <s v="Laura Cardozo"/>
    <x v="3"/>
    <s v="Txt"/>
    <s v="N/A"/>
    <s v="Empresa de acueducto y alcantarillado de Bogotá"/>
    <x v="375"/>
  </r>
  <r>
    <x v="5"/>
    <x v="2"/>
    <s v="401-1"/>
    <n v="401"/>
    <n v="1"/>
    <x v="5"/>
    <x v="7"/>
    <x v="5"/>
    <s v="Ilda Quintero"/>
    <x v="8"/>
    <s v="#"/>
    <s v="#"/>
    <n v="5"/>
    <x v="306"/>
  </r>
  <r>
    <x v="5"/>
    <x v="2"/>
    <s v="401-1"/>
    <n v="401"/>
    <n v="1"/>
    <x v="5"/>
    <x v="7"/>
    <x v="5"/>
    <s v="Ilda Quintero"/>
    <x v="9"/>
    <s v="%"/>
    <s v="%"/>
    <n v="0.18390000000000001"/>
    <x v="376"/>
  </r>
  <r>
    <x v="5"/>
    <x v="2"/>
    <s v="401-3"/>
    <n v="401"/>
    <n v="3"/>
    <x v="5"/>
    <x v="8"/>
    <x v="5"/>
    <s v="Ilda Quintero"/>
    <x v="3"/>
    <s v="#"/>
    <s v="#"/>
    <n v="1"/>
    <x v="12"/>
  </r>
  <r>
    <x v="5"/>
    <x v="2"/>
    <s v="403-1"/>
    <n v="403"/>
    <n v="1"/>
    <x v="6"/>
    <x v="9"/>
    <x v="5"/>
    <s v="Mónica Casanova"/>
    <x v="3"/>
    <s v="Txt"/>
    <s v="N/A"/>
    <s v="Se ha puesto en Marcha por requisito Legal en Colombia. Resolución 0312/2019 estándares Mínimos de SGSST  para el año 2024 con un porcentaje de cumplimiento del 100%"/>
    <x v="377"/>
  </r>
  <r>
    <x v="5"/>
    <x v="2"/>
    <s v="403-10"/>
    <n v="403"/>
    <n v="10"/>
    <x v="6"/>
    <x v="10"/>
    <x v="5"/>
    <s v="Mónica Casanova"/>
    <x v="3"/>
    <s v="Txt"/>
    <s v="N/A"/>
    <s v="i. El número de fallecimientos resultantes de una dolencia o enfermedad laboral:  0 en el periodo 2024 registrados _x000a_ii. El número de casos de dolencias y enfermedades laborales registrables:  56 eventos registrados; entre estos;  14 casos de accidentes laborales y 42 casos reportados por enfermedad general, 1 caso reportado como enfermedad laboral. _x000a_iii. Los principales tipos de dolencias y enfermedades laborales.  En enfermedades laborales la parte mas afectada son miembros superiores y en accidentalidad son por riesgo mecánico, golpes o heridas._x000a_Para todos los trabajadores que no sean empleados, pero cuyos trabajos o lugares de trabajo estén controlados por la organización:_x000a_i. El número de fallecimientos resultantes de una dolencia o enfermedad laboral. 0 en el periodo 2024 registrados _x000a_ii. El número de casos de dolencias y enfermedades laborales registrables.  0 eventos de accidente registrados _x000a_iii. Los principales tipos de dolencias y enfermedades laborales. N.A_x000a_i. Cómo se determinan dichos peligros._x000a_Se determinan mediante la identificación y valoración de peligros y riesgos y se registran en la Matriz IPEVR _x000a_ii. Cuáles de dichos peligros han provocado o contribuido a provocar dolencias y enfermedades: Mecánico y eléctrico_x000a_iii. Las medidas tomadas o proyectadas para eliminar dichos peligros y minimizar los riesgos mediante la jerarquía de control._x000a_Control de ingeniería,  adecuación de puestos de trabajo, controles administrativos como capacitación, Reubicación en puestos de trabajo, procedimientos y seguimiento a la adaptación laboral, programas de gestión de riesgos prioritarios y la implementación de programas de salud. "/>
    <x v="378"/>
  </r>
  <r>
    <x v="5"/>
    <x v="2"/>
    <s v="403-2"/>
    <n v="403"/>
    <n v="2"/>
    <x v="6"/>
    <x v="11"/>
    <x v="5"/>
    <s v="Mónica Casanova"/>
    <x v="3"/>
    <s v="Txt"/>
    <s v="N/A"/>
    <s v="Para la identificación de peligros se cuenta con un procedimiento de Identificación de peligros, evaluación y valoración de riesgos el cual se tiene registro en una matriz de identificación de peligros, evaluación y valoración de los riesgos, con alcance a todos los procesos, áreas y tareas de Reciclene SAS,  esta matriz es actualizada periódicamente, por el profesional en SST, siempre que hay Gestión del cambio, o se presente un accidente grave._x000a_También se cuenta con una matriz de hallazgos donde se plasman y se hace seguimiento a situaciones que requieren mejora para la prevención de accidentes y enfermedades laborales.  En relación a investigación de incidentes y accidentes, se cuenta con el procedimiento y formato para investigación, se identifica causas básicas, inmediatas, factores personales y del trabajo y se establece un plan de acción para evitar su nueva ocurrencia y se hace seguimiento al cumplimiento."/>
    <x v="379"/>
  </r>
  <r>
    <x v="5"/>
    <x v="2"/>
    <s v="403-3"/>
    <n v="403"/>
    <n v="3"/>
    <x v="6"/>
    <x v="12"/>
    <x v="5"/>
    <s v="Mónica Casanova"/>
    <x v="3"/>
    <s v="Txt"/>
    <s v="N/A"/>
    <s v="Para el año 2024, se definió y aprobó un presupuesto el cual fue gestionado, contando con el respaldo de la gerencia para las implementación de mejoras en pro de la salud y seguridad de todas las personas que ingresan a la compañía. Reciclene SAS garantiza el derecho a la seguridad social, se cuentan con procedimientos, programas de gestión de riesgos prioritarios, programas de salud (PVE), se realizaron exámenes médicos periódicos,  para identificar a tiempo cualquier situación y mantener o mejorar la salud del colaborador. Se tienen en cuenta para el cumplimiento las restricciones y recomendaciones medicas para personal con alguna condición de salud y se realiza seguimiento. En cuanto a seguridad industrial se cuenta con plan de prevención, preparación y respuesta ante emergencias, una brigada capacitada en primeros auxilios, control del fuego, evacuación, búsqueda, rescate, identificación de amenazas y conocen el manejo, de los insumos, equipos y suministros para dar respuesta a las emergencias. Se realizan inspecciones periódicas y se gestionan los riesgos identificados con el COPASST y las áreas involucradas."/>
    <x v="380"/>
  </r>
  <r>
    <x v="5"/>
    <x v="2"/>
    <s v="403-4"/>
    <n v="403"/>
    <n v="4"/>
    <x v="6"/>
    <x v="13"/>
    <x v="5"/>
    <s v="Mónica Casanova"/>
    <x v="3"/>
    <s v="Txt"/>
    <s v="N/A"/>
    <s v="En el año 2024, se realizó convocatoria y elección de los Comités COPASST y Comité de Convivencia Laboral CCL), Periodo 2024-2026; Comités conformados legalmente según normatividad Colombiana, resolución 2013 de 1986 y resolución 652 de 2012, representados por parte del empleador y otros elegidos por votación libre por parte de la población trabajadora, se cuentan con actas de conformación, actas de nombramiento, entrega de responsabilidades y capacitación en los temas requeridos._x000a__x000a_Se cuenta con el Sistema comando de incidentes (SCI), es la máxima autoridad al cual le corresponde orientar y desarrollar las gestiones administrativas, técnicas y otras que le sean afines, que conlleven a la realización eficiente y acertada de los objetivos de prevenir, mitigar y controlar cualquier emergencia que ocurra, contamos con una Brigada de emergencias conformada por personal administrativo y operativo para la prevención y respuesta ante emergencias. Según Decreto 1072 de 2015."/>
    <x v="381"/>
  </r>
  <r>
    <x v="5"/>
    <x v="2"/>
    <s v="403-5"/>
    <n v="403"/>
    <n v="5"/>
    <x v="6"/>
    <x v="14"/>
    <x v="5"/>
    <s v="Mónica Casanova"/>
    <x v="3"/>
    <s v="Txt"/>
    <s v="N/A"/>
    <s v="Contamos con un Programa de capacitación y sensibilización, un presupuesto aprobado para las capacitaciones que se requieren externas, este programa tiene alcance a todos los colaboradores de la empresa incluidos los temporales, se capacitación en diferentes riesgos para la prevención de enfermedades y accidentes laborales, de igual manera se capacitan los diferentes comités  COPASST, CCL y Brigada de emergencias, Se tiene contemplado la realización del curso de las 50 horas del SGSST, para los comités y Brigada. Por parte de la ARL se han realizado capacitaciones y se actualizan los cursos necesarios para mejorar su competencia y dar cumplimiento a lo requerido por la normatividad Colombiana."/>
    <x v="382"/>
  </r>
  <r>
    <x v="5"/>
    <x v="2"/>
    <s v="403-6"/>
    <n v="403"/>
    <n v="6"/>
    <x v="6"/>
    <x v="15"/>
    <x v="5"/>
    <s v="Mónica Casanova"/>
    <x v="3"/>
    <s v="Txt"/>
    <s v="N/A"/>
    <s v="Se promueve la salud de los colaboradores mediante: _x000a__x000a_* Promoción de estilos de vida y de prevención del consumo de alcohol, tabaco, drogas y sustancias psicoactivas_x000a_* Se cuenta con la Política de prevención del consumo de alcohol, drogas y  sustancias psicoactivas_x000a_* Se realizan exámenes de ingreso y periódicos para monitorear el estado de salud de los colaboradores y realizar seguimiento a las recomendaciones medicas.  _x000a_* Se realizó la semana de la seguridad y salud para fomentar el cuidado de la salud, física, mental, social y laboral._x000a_* Se dan pautas de pausas activas para que el colaborador aprenda y las realice por lo menos cada dos horas durante su jornada laboral._x000a_* Se realizan sensibilizaciones de prevención de enfermedades._x000a_* Se implementaron programas de Vigilancia epidemiológica y reintegro laboral para realizar seguimiento a las condiciones de salud y permitir la mejora y recuperación de la salud de los trabajadores que lo requieren. "/>
    <x v="383"/>
  </r>
  <r>
    <x v="5"/>
    <x v="2"/>
    <s v="403-8"/>
    <n v="403"/>
    <n v="8"/>
    <x v="6"/>
    <x v="16"/>
    <x v="5"/>
    <s v="Mónica Casanova"/>
    <x v="10"/>
    <s v="#"/>
    <s v="#"/>
    <n v="88"/>
    <x v="352"/>
  </r>
  <r>
    <x v="5"/>
    <x v="2"/>
    <s v="403-8"/>
    <n v="403"/>
    <n v="8"/>
    <x v="6"/>
    <x v="16"/>
    <x v="5"/>
    <s v="Mónica Casanova"/>
    <x v="11"/>
    <s v="#"/>
    <s v="#"/>
    <n v="7"/>
    <x v="353"/>
  </r>
  <r>
    <x v="5"/>
    <x v="2"/>
    <s v="403-8"/>
    <n v="403"/>
    <n v="8"/>
    <x v="6"/>
    <x v="16"/>
    <x v="5"/>
    <s v="Mónica Casanova"/>
    <x v="12"/>
    <s v="%"/>
    <s v="%"/>
    <n v="1"/>
    <x v="3"/>
  </r>
  <r>
    <x v="5"/>
    <x v="2"/>
    <s v="404-1"/>
    <n v="404"/>
    <n v="1"/>
    <x v="7"/>
    <x v="17"/>
    <x v="5"/>
    <s v="Ilda Quintero"/>
    <x v="3"/>
    <s v="#"/>
    <s v="media hrs/mes"/>
    <s v="Media: 227,58 Horas mes_x000a_Mujeres: 40,73 horas mensuales _x000a_Hombres: 186,86 horas  mensuales _x000a_                                                                                                                                                                                                                                                                                                                                                                                                                                                                                                                                                                                         _x000a_ii. categoría laboral.        _x000a__x000a_                                 MUJERES        HOMBRES_x000a_Gerente General       2,40                 2,40_x000a_Directores                  4,79                 4,79_x000a_Jefaturas                    4,79                 11,98_x000a_Coordinadores          4,79                 31,14_x000a_Asistentes                  19,16                9,58_x000a_P. Operativos            4,79                126,97"/>
    <x v="384"/>
  </r>
  <r>
    <x v="5"/>
    <x v="2"/>
    <s v="404-2"/>
    <n v="404"/>
    <n v="2"/>
    <x v="7"/>
    <x v="18"/>
    <x v="5"/>
    <s v="Ilda Quintero"/>
    <x v="3"/>
    <s v="Txt"/>
    <s v="N/A"/>
    <s v="Durante el año 2024 las acciones de formación para colaboradores estuvieron orientadas al fortalecimiento de habilidades blandas y técnicas. _x000a_Se dio inicio a la Escuela de Liderazgo del Grupo Plastilene, con el apoyo de Origen Red de Liderazgo; se desarrollaron y fortalecieron las competencias de liderazgo, de 153 colaboradores: Plastilene 69 / Reciclene 20 / Altalene 6 / Novalene 2 / Interplast 1 / Technofilms 36 / Agroplásticos 6 /  Plastilene Inc. 13. _x000a_A través de la Universi Sheets y Sites. Contdad Grupo Plastilene se realizaron 13 webinar sobre producto: Preprensa Gama Extendida, Tendencias de Materias Primas Polietileno y Barrera EVOH, Entendimiento de la reglamentación de plásticos en Colombia. Se desarrollaron habilidades tecnológicas de Google en 6 webinar: Gmail, Chat, Espacios, Calendarios, Meet, Drive, Docs, Presentaciones, continuamos fortaleciendo la capacitación en nuestros sistemas de gestión SQF Safe Quality Food – Programa de Certificación de Inocuidad Alimentaria, BPF Buenas prácticas defabricación (BPF) y Aptitud sanitaria de envases y materiales destinados a entrar en contacto con alimentos y ISCC Certificación ISCC Plus y Sistemas de productos de economía circular y OEA. _x000a_Por otro lado continuamos con el patrocinio a colaboradores en programas de pregrados y posgrados. Dimos continuidad al programa de bilingüismo dirigido a directivos y personal administrativo. _x000a_"/>
    <x v="385"/>
  </r>
  <r>
    <x v="5"/>
    <x v="2"/>
    <s v="404-3"/>
    <n v="404"/>
    <n v="3"/>
    <x v="7"/>
    <x v="19"/>
    <x v="5"/>
    <s v="Ilda Quintero"/>
    <x v="3"/>
    <s v="Txt"/>
    <s v="N/A"/>
    <s v="No aplica"/>
    <x v="22"/>
  </r>
  <r>
    <x v="5"/>
    <x v="2"/>
    <s v="405-1"/>
    <n v="405"/>
    <n v="1"/>
    <x v="8"/>
    <x v="20"/>
    <x v="5"/>
    <s v="Ilda Quintero"/>
    <x v="13"/>
    <s v="%"/>
    <s v="%"/>
    <n v="0.01"/>
    <x v="88"/>
  </r>
  <r>
    <x v="5"/>
    <x v="2"/>
    <s v="405-1"/>
    <n v="405"/>
    <n v="1"/>
    <x v="8"/>
    <x v="20"/>
    <x v="5"/>
    <s v="Ilda Quintero"/>
    <x v="14"/>
    <s v="%"/>
    <s v="%"/>
    <n v="0.01"/>
    <x v="88"/>
  </r>
  <r>
    <x v="5"/>
    <x v="2"/>
    <s v="405-1"/>
    <n v="405"/>
    <n v="1"/>
    <x v="8"/>
    <x v="20"/>
    <x v="5"/>
    <s v="Ilda Quintero"/>
    <x v="15"/>
    <s v="%"/>
    <s v="%"/>
    <n v="0.02"/>
    <x v="89"/>
  </r>
  <r>
    <x v="5"/>
    <x v="2"/>
    <s v="405-1"/>
    <n v="405"/>
    <n v="1"/>
    <x v="8"/>
    <x v="20"/>
    <x v="5"/>
    <s v="Ilda Quintero"/>
    <x v="16"/>
    <s v="%"/>
    <s v="%"/>
    <n v="0.02"/>
    <x v="89"/>
  </r>
  <r>
    <x v="5"/>
    <x v="2"/>
    <s v="405-1"/>
    <n v="405"/>
    <n v="1"/>
    <x v="8"/>
    <x v="20"/>
    <x v="5"/>
    <s v="Ilda Quintero"/>
    <x v="17"/>
    <s v="%"/>
    <s v="%"/>
    <n v="0.14000000000000001"/>
    <x v="187"/>
  </r>
  <r>
    <x v="5"/>
    <x v="2"/>
    <s v="405-1"/>
    <n v="405"/>
    <n v="1"/>
    <x v="8"/>
    <x v="20"/>
    <x v="5"/>
    <s v="Ilda Quintero"/>
    <x v="18"/>
    <s v="%"/>
    <s v="%"/>
    <n v="0.02"/>
    <x v="89"/>
  </r>
  <r>
    <x v="5"/>
    <x v="2"/>
    <s v="405-1"/>
    <n v="405"/>
    <n v="1"/>
    <x v="8"/>
    <x v="20"/>
    <x v="5"/>
    <s v="Ilda Quintero"/>
    <x v="53"/>
    <s v="%"/>
    <s v="%"/>
    <n v="0.02"/>
    <x v="89"/>
  </r>
  <r>
    <x v="5"/>
    <x v="2"/>
    <s v="405-1"/>
    <n v="405"/>
    <n v="1"/>
    <x v="8"/>
    <x v="20"/>
    <x v="5"/>
    <s v="Ilda Quintero"/>
    <x v="52"/>
    <s v="%"/>
    <s v="%"/>
    <n v="0.05"/>
    <x v="386"/>
  </r>
  <r>
    <x v="5"/>
    <x v="2"/>
    <s v="405-1"/>
    <n v="405"/>
    <n v="1"/>
    <x v="8"/>
    <x v="20"/>
    <x v="5"/>
    <s v="Ilda Quintero"/>
    <x v="19"/>
    <s v="%"/>
    <s v="%"/>
    <n v="0.08"/>
    <x v="91"/>
  </r>
  <r>
    <x v="5"/>
    <x v="2"/>
    <s v="405-1"/>
    <n v="405"/>
    <n v="1"/>
    <x v="8"/>
    <x v="20"/>
    <x v="5"/>
    <s v="Ilda Quintero"/>
    <x v="20"/>
    <s v="%"/>
    <s v="%"/>
    <n v="0.04"/>
    <x v="23"/>
  </r>
  <r>
    <x v="5"/>
    <x v="2"/>
    <s v="405-1"/>
    <n v="405"/>
    <n v="1"/>
    <x v="8"/>
    <x v="20"/>
    <x v="5"/>
    <s v="Ilda Quintero"/>
    <x v="21"/>
    <s v="%"/>
    <s v="%"/>
    <n v="0.56999999999999995"/>
    <x v="387"/>
  </r>
  <r>
    <x v="5"/>
    <x v="2"/>
    <s v="405-1"/>
    <n v="405"/>
    <n v="1"/>
    <x v="8"/>
    <x v="20"/>
    <x v="5"/>
    <s v="Ilda Quintero"/>
    <x v="47"/>
    <s v="%"/>
    <s v="%"/>
    <n v="0.02"/>
    <x v="89"/>
  </r>
  <r>
    <x v="5"/>
    <x v="2"/>
    <s v="405-2"/>
    <n v="405"/>
    <n v="2"/>
    <x v="8"/>
    <x v="21"/>
    <x v="5"/>
    <s v="Ilda Quintero"/>
    <x v="3"/>
    <s v="#"/>
    <s v="#"/>
    <n v="2.15"/>
    <x v="388"/>
  </r>
  <r>
    <x v="5"/>
    <x v="2"/>
    <s v="406-1"/>
    <n v="406"/>
    <n v="1"/>
    <x v="9"/>
    <x v="22"/>
    <x v="5"/>
    <s v="Ilda Quintero"/>
    <x v="3"/>
    <s v="Txt"/>
    <s v="N/A"/>
    <s v="La sensibilización constante de nuestro Código de Ética a todos nuestros colaboradores ha generado una cultura de respeto, dando como resultado cero casos de discriminación."/>
    <x v="31"/>
  </r>
  <r>
    <x v="5"/>
    <x v="2"/>
    <s v="410-1"/>
    <n v="410"/>
    <n v="1"/>
    <x v="10"/>
    <x v="23"/>
    <x v="5"/>
    <s v="Ilda Quintero"/>
    <x v="3"/>
    <s v="%"/>
    <s v="%"/>
    <n v="1"/>
    <x v="3"/>
  </r>
  <r>
    <x v="5"/>
    <x v="2"/>
    <s v="412-2"/>
    <n v="412"/>
    <n v="2"/>
    <x v="11"/>
    <x v="24"/>
    <x v="5"/>
    <s v="Ilda Quintero"/>
    <x v="3"/>
    <s v="Txt"/>
    <s v="N/A"/>
    <s v="El código de Ética del Grupo Plastilene establece principios solidos de respeto a los derechos humanos, estos son desplegados de forma periódica a nuestros colaboradores con el objeto que sean aplicados dentro de nuestra organización así como fuera de ella, siendo esta formación un aporte no solo a nuestros colaboradores, sino a la comunidad en su conjunto."/>
    <x v="93"/>
  </r>
  <r>
    <x v="5"/>
    <x v="2"/>
    <s v="413-1"/>
    <n v="413"/>
    <n v="1"/>
    <x v="12"/>
    <x v="25"/>
    <x v="5"/>
    <s v="Luisa"/>
    <x v="3"/>
    <s v="Txt"/>
    <s v="N/A"/>
    <s v="Las operaciones del Grupo Plastilene no cuentan con participación de las comunidades locales de manera formal ni con evaluaciones de impacto ambiental o social. _x000a_Sin embargo, la operación de Reciclene incluye la participación de recicladores de oficio (población vulnerable) y en la página web se ofrece el espacio para escribir quejas o reclamaciones de la comunidad. "/>
    <x v="94"/>
  </r>
  <r>
    <x v="5"/>
    <x v="2"/>
    <s v="413-2"/>
    <n v="413"/>
    <n v="2"/>
    <x v="12"/>
    <x v="26"/>
    <x v="5"/>
    <s v="Luisa"/>
    <x v="3"/>
    <s v="Txt"/>
    <s v="N/A"/>
    <s v="Las operaciones del Grupo Plastilene se desarrollan en áreas permitidas para la actividad industrial y no presentan impactos negativos para las comunidades locales."/>
    <x v="34"/>
  </r>
  <r>
    <x v="5"/>
    <x v="2"/>
    <s v="416-1"/>
    <n v="416"/>
    <n v="1"/>
    <x v="13"/>
    <x v="27"/>
    <x v="5"/>
    <s v="Emerson Gelvez"/>
    <x v="3"/>
    <s v="Txt"/>
    <s v="N/A"/>
    <s v="No aplica"/>
    <x v="22"/>
  </r>
  <r>
    <x v="5"/>
    <x v="2"/>
    <s v="416-2"/>
    <n v="416"/>
    <n v="2"/>
    <x v="13"/>
    <x v="28"/>
    <x v="5"/>
    <s v="Emerson Gelvez"/>
    <x v="3"/>
    <s v="Txt"/>
    <s v="N/A"/>
    <s v="No aplica"/>
    <x v="22"/>
  </r>
  <r>
    <x v="5"/>
    <x v="2"/>
    <s v="417-1"/>
    <n v="417"/>
    <n v="1"/>
    <x v="14"/>
    <x v="29"/>
    <x v="5"/>
    <s v="Emerson Gelvez"/>
    <x v="3"/>
    <s v="Txt"/>
    <s v="N/A"/>
    <s v="Nuestros productos van correctamente etiquetados en sus empaques. Adicionalmente venimos trabajando con nuestros clientes para que ellos incluyan el etiquetado de tipo de resina en los empaques que nosotros les fabricamos."/>
    <x v="389"/>
  </r>
  <r>
    <x v="5"/>
    <x v="2"/>
    <s v="417-2"/>
    <n v="417"/>
    <n v="2"/>
    <x v="14"/>
    <x v="30"/>
    <x v="5"/>
    <s v="Emerson Gelvez"/>
    <x v="3"/>
    <s v="Txt"/>
    <s v="N/A"/>
    <s v="No se presentaron casos."/>
    <x v="36"/>
  </r>
  <r>
    <x v="5"/>
    <x v="2"/>
    <s v="417-3"/>
    <n v="417"/>
    <n v="3"/>
    <x v="14"/>
    <x v="31"/>
    <x v="5"/>
    <s v="Emerson Gelvez"/>
    <x v="3"/>
    <s v="Txt"/>
    <s v="N/A"/>
    <s v="No se presentaron casos."/>
    <x v="36"/>
  </r>
  <r>
    <x v="5"/>
    <x v="2"/>
    <s v="418-1"/>
    <n v="418"/>
    <n v="1"/>
    <x v="15"/>
    <x v="32"/>
    <x v="5"/>
    <s v="Fabian Forero"/>
    <x v="3"/>
    <s v="Txt"/>
    <s v="N/A"/>
    <s v="No se presentaron casos."/>
    <x v="36"/>
  </r>
  <r>
    <x v="5"/>
    <x v="2"/>
    <s v="419-1"/>
    <n v="419"/>
    <n v="1"/>
    <x v="16"/>
    <x v="33"/>
    <x v="5"/>
    <s v="Fabian Forero"/>
    <x v="3"/>
    <s v="Txt"/>
    <s v="N/A"/>
    <s v="No se presentaron casos."/>
    <x v="36"/>
  </r>
  <r>
    <x v="5"/>
    <x v="3"/>
    <s v="306-1"/>
    <n v="306"/>
    <n v="1"/>
    <x v="36"/>
    <x v="107"/>
    <x v="5"/>
    <s v="Cristhian Benitez"/>
    <x v="3"/>
    <s v="Txt"/>
    <s v="N/A"/>
    <s v="Reciclene S.A.S cuenta con una trampa de grasas, como unidad operacional de tipo pretratamiento para las aguas residuales domesticas (ARD), no se cuenta con equipo y/o forma para medir los vertimientos hacia el sistema de alcantarillado privado del parque industrial."/>
    <x v="390"/>
  </r>
  <r>
    <x v="6"/>
    <x v="3"/>
    <s v="306-1"/>
    <n v="306"/>
    <n v="1"/>
    <x v="36"/>
    <x v="107"/>
    <x v="6"/>
    <s v="David Martínez"/>
    <x v="3"/>
    <s v="Txt"/>
    <s v="N/A"/>
    <s v="Aguas industriales y lodos de plantas de tratamiento y trampas de grasas se contrata el servicio de un proveedor para su correcta gestión"/>
    <x v="391"/>
  </r>
  <r>
    <x v="7"/>
    <x v="3"/>
    <s v="306-1"/>
    <n v="306"/>
    <n v="1"/>
    <x v="36"/>
    <x v="107"/>
    <x v="7"/>
    <s v="Emilia"/>
    <x v="3"/>
    <s v="Txt"/>
    <s v="N/A"/>
    <s v="El suministro de agua depende del proveedor de la bodega con quien compartimos emplazamiento."/>
    <x v="263"/>
  </r>
  <r>
    <x v="0"/>
    <x v="3"/>
    <s v="306-2"/>
    <n v="306"/>
    <n v="2"/>
    <x v="36"/>
    <x v="108"/>
    <x v="0"/>
    <s v="Daniela Rivadeneira"/>
    <x v="54"/>
    <s v="#"/>
    <s v="kg"/>
    <n v="77.2"/>
    <x v="392"/>
  </r>
  <r>
    <x v="5"/>
    <x v="0"/>
    <s v="202-1"/>
    <n v="202"/>
    <n v="1"/>
    <x v="1"/>
    <x v="1"/>
    <x v="5"/>
    <s v="Ilda Quintero"/>
    <x v="1"/>
    <s v="#"/>
    <s v="#"/>
    <n v="1.04"/>
    <x v="69"/>
  </r>
  <r>
    <x v="5"/>
    <x v="0"/>
    <s v="202-1"/>
    <n v="202"/>
    <n v="1"/>
    <x v="1"/>
    <x v="1"/>
    <x v="5"/>
    <s v="Ilda Quintero"/>
    <x v="2"/>
    <s v="#"/>
    <s v="#"/>
    <n v="1"/>
    <x v="12"/>
  </r>
  <r>
    <x v="5"/>
    <x v="0"/>
    <s v="202-2"/>
    <n v="202"/>
    <n v="2"/>
    <x v="1"/>
    <x v="2"/>
    <x v="5"/>
    <s v="Ilda Quintero"/>
    <x v="3"/>
    <s v="%"/>
    <s v="%"/>
    <n v="1"/>
    <x v="3"/>
  </r>
  <r>
    <x v="5"/>
    <x v="0"/>
    <s v="204-1"/>
    <n v="204"/>
    <n v="1"/>
    <x v="2"/>
    <x v="3"/>
    <x v="5"/>
    <s v="David Martínez"/>
    <x v="4"/>
    <s v="%"/>
    <s v="%"/>
    <n v="0.49519999999999997"/>
    <x v="393"/>
  </r>
  <r>
    <x v="5"/>
    <x v="0"/>
    <s v="204-1"/>
    <n v="204"/>
    <n v="1"/>
    <x v="2"/>
    <x v="3"/>
    <x v="5"/>
    <s v="David Martínez"/>
    <x v="5"/>
    <s v="%"/>
    <s v="%"/>
    <n v="0.50480000000000003"/>
    <x v="394"/>
  </r>
  <r>
    <x v="6"/>
    <x v="1"/>
    <s v="2-21"/>
    <n v="2"/>
    <n v="21"/>
    <x v="3"/>
    <x v="4"/>
    <x v="6"/>
    <s v="Cristian Retana"/>
    <x v="3"/>
    <s v="#"/>
    <s v="#"/>
    <n v="35"/>
    <x v="395"/>
  </r>
  <r>
    <x v="6"/>
    <x v="1"/>
    <s v="2-7"/>
    <n v="2"/>
    <n v="7"/>
    <x v="4"/>
    <x v="5"/>
    <x v="6"/>
    <s v="Cristian Retana"/>
    <x v="6"/>
    <s v="#"/>
    <s v="#"/>
    <n v="228"/>
    <x v="396"/>
  </r>
  <r>
    <x v="6"/>
    <x v="1"/>
    <s v="2-7"/>
    <n v="2"/>
    <n v="7"/>
    <x v="4"/>
    <x v="5"/>
    <x v="6"/>
    <s v="Cristian Retana"/>
    <x v="7"/>
    <s v="#"/>
    <s v="#"/>
    <n v="24"/>
    <x v="397"/>
  </r>
  <r>
    <x v="6"/>
    <x v="1"/>
    <s v="2-8"/>
    <n v="2"/>
    <n v="8"/>
    <x v="4"/>
    <x v="6"/>
    <x v="6"/>
    <s v="Cristian Retana"/>
    <x v="3"/>
    <s v="#"/>
    <s v="#"/>
    <s v="NA"/>
    <x v="9"/>
  </r>
  <r>
    <x v="0"/>
    <x v="3"/>
    <s v="306-2"/>
    <n v="306"/>
    <n v="2"/>
    <x v="36"/>
    <x v="108"/>
    <x v="0"/>
    <s v="Daniela Rivadeneira"/>
    <x v="55"/>
    <s v="#"/>
    <s v="kg"/>
    <n v="5687.31"/>
    <x v="398"/>
  </r>
  <r>
    <x v="1"/>
    <x v="3"/>
    <s v="306-2"/>
    <n v="306"/>
    <n v="2"/>
    <x v="36"/>
    <x v="108"/>
    <x v="1"/>
    <s v="Roxana Pinzón"/>
    <x v="54"/>
    <s v="#"/>
    <s v="kg"/>
    <n v="344"/>
    <x v="399"/>
  </r>
  <r>
    <x v="1"/>
    <x v="3"/>
    <s v="306-2"/>
    <n v="306"/>
    <n v="2"/>
    <x v="36"/>
    <x v="108"/>
    <x v="1"/>
    <s v="Roxana Pinzón"/>
    <x v="55"/>
    <s v="#"/>
    <s v="kg"/>
    <n v="711"/>
    <x v="400"/>
  </r>
  <r>
    <x v="2"/>
    <x v="3"/>
    <s v="306-2"/>
    <n v="306"/>
    <n v="2"/>
    <x v="36"/>
    <x v="108"/>
    <x v="2"/>
    <s v="Marcela Duque"/>
    <x v="54"/>
    <s v="#"/>
    <s v="kg"/>
    <n v="0"/>
    <x v="55"/>
  </r>
  <r>
    <x v="2"/>
    <x v="3"/>
    <s v="306-2"/>
    <n v="306"/>
    <n v="2"/>
    <x v="36"/>
    <x v="108"/>
    <x v="2"/>
    <s v="Marcela Duque"/>
    <x v="55"/>
    <s v="#"/>
    <s v="kg"/>
    <n v="10019"/>
    <x v="401"/>
  </r>
  <r>
    <x v="3"/>
    <x v="3"/>
    <s v="306-2"/>
    <n v="306"/>
    <n v="2"/>
    <x v="36"/>
    <x v="108"/>
    <x v="3"/>
    <s v="Laura Cardozo"/>
    <x v="54"/>
    <s v="#"/>
    <s v="kg"/>
    <n v="2577349"/>
    <x v="402"/>
  </r>
  <r>
    <x v="3"/>
    <x v="3"/>
    <s v="306-2"/>
    <n v="306"/>
    <n v="2"/>
    <x v="36"/>
    <x v="108"/>
    <x v="3"/>
    <s v="Laura Cardozo"/>
    <x v="55"/>
    <s v="#"/>
    <s v="kg"/>
    <n v="74379"/>
    <x v="403"/>
  </r>
  <r>
    <x v="4"/>
    <x v="3"/>
    <s v="306-2"/>
    <n v="306"/>
    <n v="2"/>
    <x v="36"/>
    <x v="108"/>
    <x v="4"/>
    <s v="Laura Cardozo"/>
    <x v="54"/>
    <s v="#"/>
    <s v="kg"/>
    <n v="361330.1"/>
    <x v="404"/>
  </r>
  <r>
    <x v="4"/>
    <x v="3"/>
    <s v="306-2"/>
    <n v="306"/>
    <n v="2"/>
    <x v="36"/>
    <x v="108"/>
    <x v="4"/>
    <s v="Laura Cardozo"/>
    <x v="55"/>
    <s v="#"/>
    <s v="kg"/>
    <n v="1006798.88"/>
    <x v="405"/>
  </r>
  <r>
    <x v="5"/>
    <x v="3"/>
    <s v="306-2"/>
    <n v="306"/>
    <n v="2"/>
    <x v="36"/>
    <x v="108"/>
    <x v="5"/>
    <s v="Cristhian Benitez"/>
    <x v="54"/>
    <s v="#"/>
    <s v="kg"/>
    <n v="40013.4"/>
    <x v="406"/>
  </r>
  <r>
    <x v="5"/>
    <x v="3"/>
    <s v="306-2"/>
    <n v="306"/>
    <n v="2"/>
    <x v="36"/>
    <x v="108"/>
    <x v="5"/>
    <s v="Cristhian Benitez"/>
    <x v="55"/>
    <s v="#"/>
    <s v="kg"/>
    <n v="615388"/>
    <x v="407"/>
  </r>
  <r>
    <x v="6"/>
    <x v="3"/>
    <s v="306-2"/>
    <n v="306"/>
    <n v="2"/>
    <x v="36"/>
    <x v="108"/>
    <x v="6"/>
    <s v="David Martínez"/>
    <x v="54"/>
    <s v="#"/>
    <s v="kg"/>
    <n v="87653"/>
    <x v="408"/>
  </r>
  <r>
    <x v="6"/>
    <x v="3"/>
    <s v="306-2"/>
    <n v="306"/>
    <n v="2"/>
    <x v="36"/>
    <x v="108"/>
    <x v="6"/>
    <s v="David Martínez"/>
    <x v="55"/>
    <s v="#"/>
    <s v="kg"/>
    <n v="1031605"/>
    <x v="409"/>
  </r>
  <r>
    <x v="7"/>
    <x v="3"/>
    <s v="306-2"/>
    <n v="306"/>
    <n v="2"/>
    <x v="36"/>
    <x v="108"/>
    <x v="7"/>
    <s v="Emilia"/>
    <x v="55"/>
    <s v="#"/>
    <s v="kg"/>
    <s v="Revisar en SAP"/>
    <x v="410"/>
  </r>
  <r>
    <x v="6"/>
    <x v="1"/>
    <s v="2-1"/>
    <n v="2"/>
    <n v="1"/>
    <x v="18"/>
    <x v="36"/>
    <x v="6"/>
    <s v="Sostenibilidad"/>
    <x v="29"/>
    <s v="Txt"/>
    <s v="N/A"/>
    <s v="TECHNOFILMS, LTDA"/>
    <x v="411"/>
  </r>
  <r>
    <x v="6"/>
    <x v="1"/>
    <s v="2-1"/>
    <n v="2"/>
    <n v="1"/>
    <x v="18"/>
    <x v="36"/>
    <x v="6"/>
    <s v="Sostenibilidad"/>
    <x v="30"/>
    <s v="Txt"/>
    <s v="N/A"/>
    <s v="Amatitlán "/>
    <x v="412"/>
  </r>
  <r>
    <x v="6"/>
    <x v="1"/>
    <s v="2-1"/>
    <n v="2"/>
    <n v="1"/>
    <x v="18"/>
    <x v="36"/>
    <x v="6"/>
    <s v="Sostenibilidad"/>
    <x v="31"/>
    <s v="Txt"/>
    <s v="N/A"/>
    <s v="Guatemala"/>
    <x v="413"/>
  </r>
  <r>
    <x v="6"/>
    <x v="1"/>
    <s v="2-6"/>
    <n v="2"/>
    <n v="6"/>
    <x v="4"/>
    <x v="37"/>
    <x v="6"/>
    <s v="Mauricio Tascón"/>
    <x v="3"/>
    <s v="Txt"/>
    <s v="N/A"/>
    <s v="Diseñamos, producimos y comercializamos:_x000a_• Películas flexibles para empaques con y sin impresión para las industrias de alimentos, bebidas, alimentos para mascotas, aseo y aseo personal._x000a_• Películas de barrera._x000a_• Películas flexibles de altas y medias barreras para termoformado de fondos y tapas usados en empaque de alimentos como cárnicos y quesos._x000a_• Empaques y embalajes industriales para todo tipo de mercancías estibadas_x000a_• Películas flexibles y rígidas con densidades reducidas que disminuyen el uso de plástico por unidad empacada en las industrias de alimentos y consumo masivo._x000a__x000a_Comercializamos los productos en Guatemala, El Salvador, Honduras, Costa Rica, Panamá, Nicaragua, Belice, México y República Dominicana."/>
    <x v="414"/>
  </r>
  <r>
    <x v="7"/>
    <x v="3"/>
    <s v="306-2"/>
    <n v="306"/>
    <n v="2"/>
    <x v="36"/>
    <x v="108"/>
    <x v="7"/>
    <s v="Emilia"/>
    <x v="54"/>
    <s v="#"/>
    <s v="kg"/>
    <s v="N/A"/>
    <x v="55"/>
  </r>
  <r>
    <x v="8"/>
    <x v="3"/>
    <s v="306-3"/>
    <n v="306"/>
    <n v="3"/>
    <x v="36"/>
    <x v="109"/>
    <x v="8"/>
    <s v="Ambiental"/>
    <x v="3"/>
    <s v="Txt"/>
    <s v="N/A"/>
    <s v="No se presentaron casos en ninguna compañía"/>
    <x v="415"/>
  </r>
  <r>
    <x v="0"/>
    <x v="3"/>
    <s v="306-4"/>
    <n v="306"/>
    <n v="4"/>
    <x v="36"/>
    <x v="110"/>
    <x v="0"/>
    <s v="Daniela Rivadeneira"/>
    <x v="3"/>
    <s v="Txt"/>
    <s v="N/A"/>
    <s v="Gestor de transporte de residuos peligrosos: Incinerox CIA. LTDA."/>
    <x v="416"/>
  </r>
  <r>
    <x v="1"/>
    <x v="3"/>
    <s v="306-4"/>
    <n v="306"/>
    <n v="4"/>
    <x v="36"/>
    <x v="110"/>
    <x v="1"/>
    <s v="Roxana Pinzón"/>
    <x v="3"/>
    <s v="Txt"/>
    <s v="N/A"/>
    <s v="Transporte realizado por el gestor ambiental"/>
    <x v="417"/>
  </r>
  <r>
    <x v="2"/>
    <x v="3"/>
    <s v="306-4"/>
    <n v="306"/>
    <n v="4"/>
    <x v="36"/>
    <x v="110"/>
    <x v="2"/>
    <s v="Marcela Duque"/>
    <x v="3"/>
    <s v="Txt"/>
    <s v="N/A"/>
    <s v="No aplica"/>
    <x v="22"/>
  </r>
  <r>
    <x v="3"/>
    <x v="3"/>
    <s v="306-4"/>
    <n v="306"/>
    <n v="4"/>
    <x v="36"/>
    <x v="110"/>
    <x v="3"/>
    <s v="Laura Cardozo"/>
    <x v="3"/>
    <s v="Txt"/>
    <s v="N/A"/>
    <s v="Gestor de transporte de residuos peligrosos: Ambiente&amp;Soluciones SAS"/>
    <x v="418"/>
  </r>
  <r>
    <x v="4"/>
    <x v="3"/>
    <s v="306-4"/>
    <n v="306"/>
    <n v="4"/>
    <x v="36"/>
    <x v="110"/>
    <x v="4"/>
    <s v="Laura Cardozo"/>
    <x v="3"/>
    <s v="Txt"/>
    <s v="N/A"/>
    <s v="Gestor de transporte de residuos peligrosos: Ambiente&amp;Soluciones SAS, Industrias químicas FIQ"/>
    <x v="419"/>
  </r>
  <r>
    <x v="5"/>
    <x v="3"/>
    <s v="306-4"/>
    <n v="306"/>
    <n v="4"/>
    <x v="36"/>
    <x v="110"/>
    <x v="5"/>
    <s v="Cristhian Benitez"/>
    <x v="3"/>
    <s v="Txt"/>
    <s v="N/A"/>
    <s v="Gestor de transporte de residuos peligrosos: Ambiente&amp;Soluciones SAS _x000a_Gestor de transporte de lodos orgánicos: Controles Ecoambientales SAS/Hortiorganic SAS CI BIC"/>
    <x v="420"/>
  </r>
  <r>
    <x v="6"/>
    <x v="3"/>
    <s v="306-4"/>
    <n v="306"/>
    <n v="4"/>
    <x v="36"/>
    <x v="110"/>
    <x v="6"/>
    <s v="David Martínez"/>
    <x v="3"/>
    <s v="Txt"/>
    <s v="N/A"/>
    <s v="Gestor de residuos Ecoreprocesos"/>
    <x v="421"/>
  </r>
  <r>
    <x v="7"/>
    <x v="3"/>
    <s v="306-4"/>
    <n v="306"/>
    <n v="4"/>
    <x v="36"/>
    <x v="110"/>
    <x v="7"/>
    <s v="Emilia"/>
    <x v="3"/>
    <s v="Txt"/>
    <s v="N/A"/>
    <s v="No aplica"/>
    <x v="22"/>
  </r>
  <r>
    <x v="6"/>
    <x v="2"/>
    <s v="401-1"/>
    <n v="401"/>
    <n v="1"/>
    <x v="5"/>
    <x v="7"/>
    <x v="6"/>
    <s v="Cristian Retana"/>
    <x v="8"/>
    <s v="#"/>
    <s v="#"/>
    <n v="8"/>
    <x v="184"/>
  </r>
  <r>
    <x v="6"/>
    <x v="2"/>
    <s v="401-1"/>
    <n v="401"/>
    <n v="1"/>
    <x v="5"/>
    <x v="7"/>
    <x v="6"/>
    <s v="Cristian Retana"/>
    <x v="9"/>
    <s v="%"/>
    <s v="%"/>
    <n v="0.14499999999999999"/>
    <x v="422"/>
  </r>
  <r>
    <x v="6"/>
    <x v="2"/>
    <s v="401-3"/>
    <n v="401"/>
    <n v="3"/>
    <x v="5"/>
    <x v="8"/>
    <x v="6"/>
    <s v="Cristian Retana"/>
    <x v="3"/>
    <s v="#"/>
    <s v="#"/>
    <n v="0"/>
    <x v="8"/>
  </r>
  <r>
    <x v="6"/>
    <x v="2"/>
    <s v="403-1"/>
    <n v="403"/>
    <n v="1"/>
    <x v="6"/>
    <x v="9"/>
    <x v="6"/>
    <s v="Carmendalia Herrera"/>
    <x v="3"/>
    <s v="Txt"/>
    <s v="N/A"/>
    <s v="No se cuenta con un Sistema de Gestión de SSO como tal, sin embargo, se han implementado procesos de SSO con base en el Reglamento de SSO Acuerdo Gubernativo 229-2014 y sus reformas 33-2016. Adicionalmente, se ha diseñado un Plan de SSO el cual se utiliza para poner en práctica diversas actividades en salud y seguridad ocupacional preventiva."/>
    <x v="423"/>
  </r>
  <r>
    <x v="6"/>
    <x v="2"/>
    <s v="403-10"/>
    <n v="403"/>
    <n v="10"/>
    <x v="6"/>
    <x v="10"/>
    <x v="6"/>
    <s v="carmendalia Herrera"/>
    <x v="3"/>
    <s v="Txt"/>
    <s v="N/A"/>
    <s v="a. Para todos los empleados: _x000a_i. El número y la tasa de fallecimientos resultantes de una lesión por accidente laboral: No se registran fallecimientos por accidente laboral  por lo consiguiente la tasa es de 0%._x000a_ii. El número y la tasa de lesiones por accidente laboral con grandes consecuencias (sin incluir fallecimientos): No se registran accidentes laborales con grandes consecuencias  por lo consiguiente la tasa de 0%._x000a_iii. El número y la tasa de lesiones por accidente laboral registrables: 2/0,88%_x000a_iv. Los principales tipos de lesiones por accidente laboral: Heridas._x000a_v. El número de horas trabajadas: 629,022 horas trabajadas_x000a_b. Para todos los trabajadores que no sean empleados, pero cuyos trabajos o lugares de trabajo estén controlados por la organización: No se poseen registros._x000a_i. El número y la tasa de fallecimientos resultantes de una lesión por accidente laboral: No se registran fallecimientos por accidente laboral por lo consiguiente la tasa es de 0%._x000a_ii. El número y la tasa de lesiones por accidente laboral con grandes consecuencias (sin incluir fallecimientos):  No se registran accidentes laborales con grandes consecuencias por lo consiguiente la tasa es del 0%. _x000a_iii. El número y la tasa de lesiones por accidente laboral registrables:  No se registraron accidentes por lo consiguiente la tasa es de: 0%_x000a_iv. Los tipos más frecuentes de lesiones por accidente laboral:  Heridas Cortupunzantes_x000a_v. El número de horas trabajadas:  629,022 horas trabajadas_x000a__x000a_c. Los peligros laborales que presentan un riesgo de lesión por accidente laboral con grandes consecuencias, indicando:_x000a_i. Cómo se determinan dichos peligros:  Análisis de Peligros- Matriz de Peligros_x000a_ii. Cuáles de dichos peligros han provocado o contribuido a provocar lesiones por accidente laboral con grandes consecuencias durante el periodo objeto del informe:  No se han habido accidentes laborales que causen grandes consecuencias. _x000a_iii. Las medidas tomadas o proyectadas para eliminar dichos peligros y minimizar riesgos mediante la jerarquía de control: N/A_x000a__x000a_d. Las medidas tomadas o proyectadas para eliminar otros peligros laborales y minimizar riesgos mediante la jerarquía de control: Al detectar un riesgo lo primero que procede es eliminar el riesgo, si este riesgo no se logra o puede eliminar, se debe tomar una medida de sustitución, si el riesgo todavía sigue existiendo se realiza un control de reingeniería, si el riesgo sigue prevaleciéndose puede tomar una medida administrativa en el cual se capacita al personal para trabajar con el riesgo pero utilizando EPP .  _x000a__x000a_f. Si se ha excluido a algún trabajador de este Contenido, incluido el tipo trabajador y el motivo para la exclusión: No se ha excluido a ningún trabajador. _x000a_g. Cualquier tipo de información contextual necesaria para comprender cómo se han recopilado los datos, así como cualquier estándar, metodología o supuesto usado: Los datos se obtienen alimentando diferentes indicadores los cuales nos permiten llevar una estadística para implementar acciones preventivas o correctivas para el resguardo de la Salud y Seguridad de nuestros colaboradores."/>
    <x v="424"/>
  </r>
  <r>
    <x v="6"/>
    <x v="2"/>
    <s v="403-2"/>
    <n v="403"/>
    <n v="2"/>
    <x v="6"/>
    <x v="11"/>
    <x v="6"/>
    <s v="Carmendalia Herrera"/>
    <x v="3"/>
    <s v="Txt"/>
    <s v="N/A"/>
    <s v="Cuenta con una matriz de evaluación de riesgos, donde se describen todos los riesgos asociados a todos los puestos de trabajo en la operación, se utiliza una formula para realizar la medición del riesgos que es: Severidad x Probabilidad. La evaluación de riesgos se realiza de con una frecuencia periódica o cuando hay una nueva máquina o puesto de trabajo. _x000a__x000a_Con el apoyo de la alta gerencia la que nos brinda todos los recursos necesarios, se ejecutan planes de capacitación para todo el personal que forma parte del área de SSO y este se replica a todas las personas, también se lleva un registro del  cumplimiento de planes de capacitación y eficacia de la misma.   _x000a__x000a_Se cuentan con indicadores de capacitación y de eventos que permiten detectar desviaciones para prevenir o reaccionar oportunamente. _x000a_El canal directo para que los trabajadores notifiquen es por medio de los órganos encargados como lo es el Comité de SSO y la Coordinación de SSO, quienes son los encargados de realizar un análisis periódico de riesgos o cuando se hace necesario. _x000a__x000a_Una política expresa no existe, esta no ha sido necesaria documentarla ya que el personal tiene la cultura y la libertad de evitar al máximo situaciones que puedan poner en riesgo su vida, esta se describe claramente en los procedimientos de SSO, adicionalmente, se hace una evaluación del Clima Laboral la cual incluye aspectos de ergonomía, ambiente, etc., la cual nos ayuda a  mejorar las condiciones de seguridad y satisfacción del trabajador en este ámbito. _x000a__x000a_Cuando ocurre un accidente o incidente se diligencia el formato Evaluación e Informe de Accidente o Cuasi accidente, en el cual se registran todas las causas del accidente, este formato lo diligencia la Coordinación de SSO, posterior al accidente, se entrevista a la persona afectada y a las personas que estuvieron cerca del suceso y que presenciaron el suceso, esto con el fin de analizar los resultados y mitigar el riesgo por medio de capacitaciones o reingenierías que puedan eliminar peligros. "/>
    <x v="425"/>
  </r>
  <r>
    <x v="6"/>
    <x v="2"/>
    <s v="403-3"/>
    <n v="403"/>
    <n v="3"/>
    <x v="6"/>
    <x v="12"/>
    <x v="6"/>
    <s v="Carmendalia Herrera"/>
    <x v="3"/>
    <s v="Txt"/>
    <s v="N/A"/>
    <s v="La seguridad y salud ocupacional en las instalaciones son primordiales para que las personas se encuentren en las mejores condiciones, se cuentan con varios procedimientos los cuales nos permiten controlar los riesgos y peligros, estas están bajo la Coordinación, de SSO quien se encarga de asegurar su cumplimiento, además se cuenta con la brigada de emergencia que ha sido capacitada para reaccionar en casos de incidentes o accidentes, se tiene una enfermera profesional la cual brinda asistencia a los colaboradores cuando se hace necesaria, la coordinación de SSO es la persona encargada de la ejecución del plan de SSO en la prevención de riesgos laborales. Se ha apoyado al centro de salud de la comunidad, esto ha permitido tener un acercamiento lo cual ha permitido nos ha permitido tener un aliado estratégico en la atención para nuestros colaboradores en materia de salud así como a sus familias."/>
    <x v="426"/>
  </r>
  <r>
    <x v="6"/>
    <x v="2"/>
    <s v="403-4"/>
    <n v="403"/>
    <n v="4"/>
    <x v="6"/>
    <x v="13"/>
    <x v="6"/>
    <s v="Carmendalia Herrera"/>
    <x v="3"/>
    <s v="Txt"/>
    <s v="N/A"/>
    <s v="Se cuenta con un comité bipartito de SSO, el cual esta conformado por 8 colaboradores, que están divididos de la siguiente manera: 4 personas nombradas por el patrono y 4 trabajadores nombradas por el personal, sus responsabilidades son evaluar frecuentemente los riesgos en los diferentes puestos de trabajo, para alimentar la matriz de riesgo, dar seguimiento a las actividades que resultan de las reuniones del comité, realizar un ambiente amigable en torno a la seguridad, salud e higiene para todos los empleados. Se realiza una reunión mensual, el comité toma decisiones que ayudan a todos los trabajadores para evitar incidentes y/o accidentes,  informar de todos los accidentes o incidentes  al órgano gubernamental cuando corresponda."/>
    <x v="427"/>
  </r>
  <r>
    <x v="6"/>
    <x v="2"/>
    <s v="403-5"/>
    <n v="403"/>
    <n v="5"/>
    <x v="6"/>
    <x v="14"/>
    <x v="6"/>
    <s v="Carmendalia Herrera"/>
    <x v="3"/>
    <s v="Txt"/>
    <s v="N/A"/>
    <s v="Cada año  se capacita en cuestiones básicas de Salud y Seguridad Ocupacional a todo el personal, adicionalmente se capacita en temas específicos como: uso y manejo de extintores, primeros auxilios, combate de incendios, manejo seguro de montacargas, etc."/>
    <x v="428"/>
  </r>
  <r>
    <x v="6"/>
    <x v="2"/>
    <s v="403-6"/>
    <n v="403"/>
    <n v="6"/>
    <x v="6"/>
    <x v="15"/>
    <x v="6"/>
    <s v="Carmendalia Herrera"/>
    <x v="3"/>
    <s v="Txt"/>
    <s v="N/A"/>
    <s v="Todos los trabajadores cuentan con un seguro médico, el cual pueden utilizar en cualquier momento, este seguro cubre a sus dependientes directos (conyugues e hijos), adicionalmente se cuenta con Seguridad Social -IGSS-, en ambos casos se tiene acceso a las salud preventiva. _x000a_Se realiza una jornada anual de salud con el objetivo de obtener un diagnóstico clínico a los colaboradores y brindarles el seguimiento respectivo para la salud preventiva o correctiva. Se han efectuado jornadas de salud auditiva y evaluaciones específicas, etc. En el año 2,024 se han realizado diferentes charlas, capacitaciones y jornadas de vacunación contra la Influenza lo cual ha dado excelentes resultados con resultado de una baja sustancial en la tasa de contagios dentro de los colaboradores."/>
    <x v="429"/>
  </r>
  <r>
    <x v="6"/>
    <x v="2"/>
    <s v="403-8"/>
    <n v="403"/>
    <n v="8"/>
    <x v="6"/>
    <x v="16"/>
    <x v="6"/>
    <s v="carmendalia Herrera"/>
    <x v="10"/>
    <s v="#"/>
    <s v="#"/>
    <n v="228"/>
    <x v="396"/>
  </r>
  <r>
    <x v="6"/>
    <x v="2"/>
    <s v="403-8"/>
    <n v="403"/>
    <n v="8"/>
    <x v="6"/>
    <x v="16"/>
    <x v="6"/>
    <s v="carmendalia Herrera"/>
    <x v="11"/>
    <s v="#"/>
    <s v="#"/>
    <n v="24"/>
    <x v="397"/>
  </r>
  <r>
    <x v="6"/>
    <x v="2"/>
    <s v="403-8"/>
    <n v="403"/>
    <n v="8"/>
    <x v="6"/>
    <x v="16"/>
    <x v="6"/>
    <s v="carmendalia Herrera"/>
    <x v="12"/>
    <s v="%"/>
    <s v="%"/>
    <n v="1"/>
    <x v="3"/>
  </r>
  <r>
    <x v="6"/>
    <x v="2"/>
    <s v="404-1"/>
    <n v="404"/>
    <n v="1"/>
    <x v="7"/>
    <x v="17"/>
    <x v="6"/>
    <s v="Cristian Retana"/>
    <x v="3"/>
    <s v="#"/>
    <s v="media hrs/mes"/>
    <s v="Media: 858 Horas mes_x000a_Mujeres: 109 horas mensuales _x000a_Hombres: 749 horas  mensuales _x000a_                                                                                                                                                                                                                                                                                                                                                                                                                                                                                                                                                                                         _x000a_ii. categoría laboral._x000a__x000a_                                 MUJERES        HOMBRES_x000a_Gerente General            0                        9_x000a_Directores                      17                     17_x000a_Jefaturas                        7                       34_x000a_Coordinadores              41                     103_x000a_Asistentes                      34                     60_x000a_P. Operativos                   7                      526"/>
    <x v="430"/>
  </r>
  <r>
    <x v="6"/>
    <x v="2"/>
    <s v="404-2"/>
    <n v="404"/>
    <n v="2"/>
    <x v="7"/>
    <x v="18"/>
    <x v="6"/>
    <s v="Cristian Retana"/>
    <x v="3"/>
    <s v="Txt"/>
    <s v="N/A"/>
    <s v="Durante el año 2024 las acciones de formación para colaboradores estuvieron orientadas al fortalecimiento de habilidades blandas y técnicas. _x000a_Se dio inicio a la Escuela de Liderazgo del Grupo Plastilene, con el apoyo de Origen Red de Liderazgo; se desarrollaron y fortalecieron las competencias de liderazgo, de 153 colaboradores: Plastilene 69 / Reciclene 20 / Altalene 6 / Novalene 2 / Interplast 1 / Technofilms 36 / Agroplásticos 6 /  Plastilene Inc 13. _x000a_A través de la Universi Sheets y Sites. Contdad Grupo Plastilene se realizaron 13 webinar sobre producto: Preprensa Gama Extendida, Tendencias de Materias Primas Polietileno y Barrera EVOH, Entendimiento de la reglamentación de plásticos en Colombia. Se desarrollaron habilidades tecnológicas de Google en 6 webinar: Gmail, Chat, Espacios, Calendarios, Meet, Drive, Docs, Presentaciones,inuamos fortaleciendo la capacitación en nuestros sistemas de gestión SQF Safe Quality Food – Programa de Certificación de Inocuidad Alimentaria, BPF Buenas prácticas defabricación (BPF) y Aptitud sanitaria de envases y materiales destinados a entrar en contacto con alimentos y ISCC Certificación ISCC Plus y Sistemas de productos de economía circular y OEA. _x000a_Por otro lado continuamos con el patrocinio a colaboradores en programas de pregrados y posgrados. Dimos continuidad al programa de bilingüismo dirigido a directivos y personal administrativo. "/>
    <x v="431"/>
  </r>
  <r>
    <x v="6"/>
    <x v="2"/>
    <s v="404-3"/>
    <n v="404"/>
    <n v="3"/>
    <x v="7"/>
    <x v="19"/>
    <x v="6"/>
    <s v="Cristian Retana"/>
    <x v="3"/>
    <s v="Txt"/>
    <s v="N/A"/>
    <s v="No aplica"/>
    <x v="22"/>
  </r>
  <r>
    <x v="6"/>
    <x v="2"/>
    <s v="405-1"/>
    <n v="405"/>
    <n v="1"/>
    <x v="8"/>
    <x v="20"/>
    <x v="6"/>
    <s v="Cristian Retana"/>
    <x v="13"/>
    <s v="%"/>
    <s v="%"/>
    <n v="0.01"/>
    <x v="88"/>
  </r>
  <r>
    <x v="6"/>
    <x v="2"/>
    <s v="405-1"/>
    <n v="405"/>
    <n v="1"/>
    <x v="8"/>
    <x v="20"/>
    <x v="6"/>
    <s v="Cristian Retana"/>
    <x v="14"/>
    <s v="%"/>
    <s v="%"/>
    <n v="0"/>
    <x v="24"/>
  </r>
  <r>
    <x v="6"/>
    <x v="2"/>
    <s v="405-1"/>
    <n v="405"/>
    <n v="1"/>
    <x v="8"/>
    <x v="20"/>
    <x v="6"/>
    <s v="Cristian Retana"/>
    <x v="15"/>
    <s v="%"/>
    <s v="%"/>
    <n v="0.02"/>
    <x v="89"/>
  </r>
  <r>
    <x v="6"/>
    <x v="2"/>
    <s v="405-1"/>
    <n v="405"/>
    <n v="1"/>
    <x v="8"/>
    <x v="20"/>
    <x v="6"/>
    <s v="Cristian Retana"/>
    <x v="16"/>
    <s v="%"/>
    <s v="%"/>
    <n v="0.02"/>
    <x v="89"/>
  </r>
  <r>
    <x v="6"/>
    <x v="2"/>
    <s v="405-1"/>
    <n v="405"/>
    <n v="1"/>
    <x v="8"/>
    <x v="20"/>
    <x v="6"/>
    <s v="Cristian Retana"/>
    <x v="52"/>
    <s v="%"/>
    <s v="%"/>
    <n v="0.04"/>
    <x v="23"/>
  </r>
  <r>
    <x v="6"/>
    <x v="2"/>
    <s v="405-1"/>
    <n v="405"/>
    <n v="1"/>
    <x v="8"/>
    <x v="20"/>
    <x v="6"/>
    <s v="Cristian Retana"/>
    <x v="56"/>
    <s v="%"/>
    <s v="%"/>
    <n v="0.01"/>
    <x v="88"/>
  </r>
  <r>
    <x v="8"/>
    <x v="3"/>
    <s v="306-5"/>
    <n v="306"/>
    <n v="5"/>
    <x v="36"/>
    <x v="111"/>
    <x v="8"/>
    <s v="Ambiental"/>
    <x v="3"/>
    <s v="Txt"/>
    <s v="N/A"/>
    <s v="No se presentaron casos en ninguna compañía"/>
    <x v="415"/>
  </r>
  <r>
    <x v="8"/>
    <x v="3"/>
    <s v="307-1"/>
    <n v="307"/>
    <n v="1"/>
    <x v="37"/>
    <x v="112"/>
    <x v="8"/>
    <s v="Ambiental"/>
    <x v="3"/>
    <s v="Txt"/>
    <s v="N/A"/>
    <s v="No se presentaron infracciones en ninguna de las compañías"/>
    <x v="432"/>
  </r>
  <r>
    <x v="8"/>
    <x v="3"/>
    <s v="308-1"/>
    <n v="308"/>
    <n v="1"/>
    <x v="38"/>
    <x v="113"/>
    <x v="8"/>
    <s v="Jenifer Garrido"/>
    <x v="57"/>
    <s v="#"/>
    <s v="#"/>
    <n v="109"/>
    <x v="433"/>
  </r>
  <r>
    <x v="6"/>
    <x v="2"/>
    <s v="405-1"/>
    <n v="405"/>
    <n v="1"/>
    <x v="8"/>
    <x v="20"/>
    <x v="6"/>
    <s v="Cristian Retana"/>
    <x v="17"/>
    <s v="%"/>
    <s v="%"/>
    <n v="0.1"/>
    <x v="342"/>
  </r>
  <r>
    <x v="8"/>
    <x v="3"/>
    <s v="308-1"/>
    <n v="308"/>
    <n v="1"/>
    <x v="38"/>
    <x v="113"/>
    <x v="8"/>
    <s v="Jenifer Garrido"/>
    <x v="58"/>
    <s v="#"/>
    <s v="#"/>
    <n v="44"/>
    <x v="434"/>
  </r>
  <r>
    <x v="8"/>
    <x v="3"/>
    <s v="308-2"/>
    <n v="308"/>
    <n v="2"/>
    <x v="38"/>
    <x v="114"/>
    <x v="8"/>
    <s v="Jenifer Garrido"/>
    <x v="3"/>
    <s v="Txt"/>
    <s v="N/A"/>
    <s v="Incorporación del alcance 3 en la medición de la huella de carbono y la gestión de la neutralidad. Así como el impacto de las resinas vírgenes y la apuesta por el consumo de materiales reciclados producidos en Reciclene. Se realiza evaluación de sostenibilidad a proveedores como una medida para determinar impactos en la cadena y proponer soluciones."/>
    <x v="435"/>
  </r>
  <r>
    <x v="6"/>
    <x v="0"/>
    <s v="201-3"/>
    <n v="201"/>
    <n v="3"/>
    <x v="0"/>
    <x v="0"/>
    <x v="6"/>
    <s v="Cristian Retana"/>
    <x v="0"/>
    <s v="%"/>
    <s v="%"/>
    <n v="0.12670000000000001"/>
    <x v="436"/>
  </r>
  <r>
    <x v="6"/>
    <x v="0"/>
    <s v="202-1"/>
    <n v="202"/>
    <n v="1"/>
    <x v="1"/>
    <x v="1"/>
    <x v="6"/>
    <s v="Cristian Retana"/>
    <x v="1"/>
    <s v="#"/>
    <s v="#"/>
    <n v="1.1000000000000001"/>
    <x v="189"/>
  </r>
  <r>
    <x v="6"/>
    <x v="0"/>
    <s v="202-1"/>
    <n v="202"/>
    <n v="1"/>
    <x v="1"/>
    <x v="1"/>
    <x v="6"/>
    <s v="Cristian Retana"/>
    <x v="2"/>
    <s v="#"/>
    <s v="#"/>
    <n v="1.2"/>
    <x v="437"/>
  </r>
  <r>
    <x v="6"/>
    <x v="0"/>
    <s v="202-2"/>
    <n v="202"/>
    <n v="2"/>
    <x v="1"/>
    <x v="2"/>
    <x v="6"/>
    <s v="Cristian Retana"/>
    <x v="3"/>
    <s v="%"/>
    <s v="%"/>
    <n v="0.5"/>
    <x v="438"/>
  </r>
  <r>
    <x v="6"/>
    <x v="0"/>
    <s v="204-1"/>
    <n v="204"/>
    <n v="1"/>
    <x v="2"/>
    <x v="3"/>
    <x v="6"/>
    <s v="David Martínez"/>
    <x v="4"/>
    <s v="%"/>
    <s v="%"/>
    <n v="0.80069999999999997"/>
    <x v="439"/>
  </r>
  <r>
    <x v="6"/>
    <x v="0"/>
    <s v="204-1"/>
    <n v="204"/>
    <n v="1"/>
    <x v="2"/>
    <x v="3"/>
    <x v="6"/>
    <s v="David Martínez"/>
    <x v="5"/>
    <s v="%"/>
    <s v="%"/>
    <n v="0.1993"/>
    <x v="440"/>
  </r>
  <r>
    <x v="6"/>
    <x v="2"/>
    <s v="405-1"/>
    <n v="405"/>
    <n v="1"/>
    <x v="8"/>
    <x v="20"/>
    <x v="6"/>
    <s v="Cristian Retana"/>
    <x v="18"/>
    <s v="%"/>
    <s v="%"/>
    <n v="0.05"/>
    <x v="386"/>
  </r>
  <r>
    <x v="6"/>
    <x v="2"/>
    <s v="405-1"/>
    <n v="405"/>
    <n v="1"/>
    <x v="8"/>
    <x v="20"/>
    <x v="6"/>
    <s v="Cristian Retana"/>
    <x v="19"/>
    <s v="%"/>
    <s v="%"/>
    <n v="0.04"/>
    <x v="23"/>
  </r>
  <r>
    <x v="6"/>
    <x v="2"/>
    <s v="405-1"/>
    <n v="405"/>
    <n v="1"/>
    <x v="8"/>
    <x v="20"/>
    <x v="6"/>
    <s v="Cristian Retana"/>
    <x v="20"/>
    <s v="%"/>
    <s v="%"/>
    <n v="0.06"/>
    <x v="301"/>
  </r>
  <r>
    <x v="6"/>
    <x v="2"/>
    <s v="405-1"/>
    <n v="405"/>
    <n v="1"/>
    <x v="8"/>
    <x v="20"/>
    <x v="6"/>
    <s v="Cristian Retana"/>
    <x v="21"/>
    <s v="%"/>
    <s v="%"/>
    <n v="0.64"/>
    <x v="441"/>
  </r>
  <r>
    <x v="6"/>
    <x v="2"/>
    <s v="405-1"/>
    <n v="405"/>
    <n v="1"/>
    <x v="8"/>
    <x v="20"/>
    <x v="6"/>
    <s v="Cristian Retana"/>
    <x v="59"/>
    <s v="%"/>
    <s v="%"/>
    <n v="0.01"/>
    <x v="88"/>
  </r>
  <r>
    <x v="6"/>
    <x v="2"/>
    <s v="405-2"/>
    <n v="405"/>
    <n v="2"/>
    <x v="8"/>
    <x v="21"/>
    <x v="6"/>
    <s v="Cristian Retana"/>
    <x v="3"/>
    <s v="#"/>
    <s v="#"/>
    <n v="0.8"/>
    <x v="442"/>
  </r>
  <r>
    <x v="6"/>
    <x v="2"/>
    <s v="406-1"/>
    <n v="406"/>
    <n v="1"/>
    <x v="9"/>
    <x v="22"/>
    <x v="6"/>
    <s v="Cristian Retana"/>
    <x v="3"/>
    <s v="Txt"/>
    <s v="N/A"/>
    <s v="La sensibilización constante de nuestro Código de Ética a todos nuestros colaboradores ha generado una cultura de respeto, dando como resultado cero casos de discriminación."/>
    <x v="31"/>
  </r>
  <r>
    <x v="6"/>
    <x v="2"/>
    <s v="410-1"/>
    <n v="410"/>
    <n v="1"/>
    <x v="10"/>
    <x v="23"/>
    <x v="6"/>
    <s v="Cristian Retana"/>
    <x v="3"/>
    <s v="%"/>
    <s v="%"/>
    <n v="1"/>
    <x v="3"/>
  </r>
  <r>
    <x v="6"/>
    <x v="2"/>
    <s v="412-2"/>
    <n v="412"/>
    <n v="2"/>
    <x v="11"/>
    <x v="24"/>
    <x v="6"/>
    <s v="Cristian Retana"/>
    <x v="3"/>
    <s v="Txt"/>
    <s v="N/A"/>
    <s v="El código de Ética del Grupo Plastilene establece principios solidos de respeto a los derechos humanos, estos son desplegados de forma periódica a nuestros colaboradores con el objeto que sean aplicados dentro de nuestra organización así como fuera de ella, siendo esta formación un aporte no solo a nuestros colaboradores, sino a la comunidad en su conjunto."/>
    <x v="93"/>
  </r>
  <r>
    <x v="6"/>
    <x v="2"/>
    <s v="413-1"/>
    <n v="413"/>
    <n v="1"/>
    <x v="12"/>
    <x v="25"/>
    <x v="6"/>
    <s v="Luisa"/>
    <x v="3"/>
    <s v="Txt"/>
    <s v="N/A"/>
    <s v="Las operaciones del Grupo Plastilene no cuentan con participación de las comunidades locales de manera formal ni con evaluaciones de impacto ambiental o social. _x000a_Sin embargo, la operación de Reciclene incluye la participación de recicladores de oficio (población vulnerable) y en la página web se ofrece el espacio para escribir quejas o reclamaciones de la comunidad. "/>
    <x v="94"/>
  </r>
  <r>
    <x v="6"/>
    <x v="2"/>
    <s v="413-2"/>
    <n v="413"/>
    <n v="2"/>
    <x v="12"/>
    <x v="26"/>
    <x v="6"/>
    <s v="Luisa"/>
    <x v="3"/>
    <s v="Txt"/>
    <s v="N/A"/>
    <s v="Las operaciones del Grupo Plastilene se desarrollan en áreas permitidas para la actividad industrial y no presentan impactos negativos para las comunidades locales."/>
    <x v="34"/>
  </r>
  <r>
    <x v="6"/>
    <x v="2"/>
    <s v="416-1"/>
    <n v="416"/>
    <n v="1"/>
    <x v="13"/>
    <x v="27"/>
    <x v="6"/>
    <s v="Mauricio Tascón"/>
    <x v="3"/>
    <s v="Txt"/>
    <s v="N/A"/>
    <s v="No aplica"/>
    <x v="22"/>
  </r>
  <r>
    <x v="6"/>
    <x v="2"/>
    <s v="416-2"/>
    <n v="416"/>
    <n v="2"/>
    <x v="13"/>
    <x v="28"/>
    <x v="6"/>
    <s v="Mauricio Tascón"/>
    <x v="3"/>
    <s v="Txt"/>
    <s v="N/A"/>
    <s v="No aplica"/>
    <x v="22"/>
  </r>
  <r>
    <x v="6"/>
    <x v="2"/>
    <s v="417-1"/>
    <n v="417"/>
    <n v="1"/>
    <x v="14"/>
    <x v="29"/>
    <x v="6"/>
    <s v="Mauricio Tascón"/>
    <x v="3"/>
    <s v="Txt"/>
    <s v="N/A"/>
    <s v="Nuestros productos van correctamente etiquetados en sus empaques. Adicionalmente venimos_x000a_trabajando con nuestros clientes para que ellos incluyan el etiquetado de tipo de resina en los_x000a_empaques que nosotros les fabricamos."/>
    <x v="261"/>
  </r>
  <r>
    <x v="6"/>
    <x v="2"/>
    <s v="417-2"/>
    <n v="417"/>
    <n v="2"/>
    <x v="14"/>
    <x v="30"/>
    <x v="6"/>
    <s v="Mauricio Tascón"/>
    <x v="3"/>
    <s v="Txt"/>
    <s v="N/A"/>
    <s v="No se presentaron casos."/>
    <x v="36"/>
  </r>
  <r>
    <x v="6"/>
    <x v="2"/>
    <s v="417-3"/>
    <n v="417"/>
    <n v="3"/>
    <x v="14"/>
    <x v="31"/>
    <x v="6"/>
    <s v="carmendalia Herrera"/>
    <x v="3"/>
    <s v="Txt"/>
    <s v="N/A"/>
    <s v="No se presentaron casos."/>
    <x v="36"/>
  </r>
  <r>
    <x v="6"/>
    <x v="2"/>
    <s v="418-1"/>
    <n v="418"/>
    <n v="1"/>
    <x v="15"/>
    <x v="32"/>
    <x v="6"/>
    <s v="Mauricio Tascón"/>
    <x v="3"/>
    <s v="Txt"/>
    <s v="N/A"/>
    <s v="No se presentaron casos."/>
    <x v="36"/>
  </r>
  <r>
    <x v="6"/>
    <x v="2"/>
    <s v="419-1"/>
    <n v="419"/>
    <n v="1"/>
    <x v="16"/>
    <x v="33"/>
    <x v="6"/>
    <s v="Mauricio Tascón"/>
    <x v="3"/>
    <s v="Txt"/>
    <s v="N/A"/>
    <s v="No se presentaron casos."/>
    <x v="3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5" minRefreshableVersion="3" showDrill="0" rowGrandTotals="0" colGrandTotals="0" itemPrintTitles="1" createdVersion="5" indent="0" showHeaders="0" outline="1" outlineData="1" multipleFieldFilters="0">
  <location ref="E2:E285" firstHeaderRow="0" firstDataRow="0" firstDataCol="1"/>
  <pivotFields count="14">
    <pivotField showAll="0" defaultSubtotal="0">
      <items count="10">
        <item x="0"/>
        <item x="1"/>
        <item x="8"/>
        <item x="2"/>
        <item x="3"/>
        <item x="4"/>
        <item m="1" x="9"/>
        <item x="7"/>
        <item x="5"/>
        <item x="6"/>
      </items>
    </pivotField>
    <pivotField showAll="0" defaultSubtotal="0">
      <items count="5">
        <item x="1"/>
        <item h="1" x="3"/>
        <item h="1" m="1" x="4"/>
        <item h="1" x="0"/>
        <item h="1" x="2"/>
      </items>
    </pivotField>
    <pivotField showAll="0" defaultSubtotal="0"/>
    <pivotField showAll="0" defaultSubtotal="0"/>
    <pivotField showAll="0" defaultSubtotal="0"/>
    <pivotField axis="axisRow" showAll="0" defaultSubtotal="0">
      <items count="39">
        <item x="18"/>
        <item x="4"/>
        <item x="0"/>
        <item x="1"/>
        <item x="19"/>
        <item x="2"/>
        <item x="20"/>
        <item x="21"/>
        <item x="22"/>
        <item x="3"/>
        <item x="17"/>
        <item x="32"/>
        <item x="33"/>
        <item x="34"/>
        <item x="35"/>
        <item x="36"/>
        <item x="37"/>
        <item x="38"/>
        <item x="30"/>
        <item x="5"/>
        <item x="23"/>
        <item x="6"/>
        <item x="7"/>
        <item x="8"/>
        <item x="9"/>
        <item x="24"/>
        <item x="25"/>
        <item x="26"/>
        <item x="10"/>
        <item x="27"/>
        <item x="11"/>
        <item x="12"/>
        <item x="28"/>
        <item x="29"/>
        <item x="13"/>
        <item x="14"/>
        <item x="15"/>
        <item x="16"/>
        <item x="31"/>
      </items>
    </pivotField>
    <pivotField axis="axisRow" showAll="0" defaultSubtotal="0">
      <items count="115">
        <item x="39"/>
        <item x="40"/>
        <item x="0"/>
        <item x="41"/>
        <item x="1"/>
        <item x="2"/>
        <item x="42"/>
        <item x="43"/>
        <item x="3"/>
        <item x="44"/>
        <item x="45"/>
        <item x="46"/>
        <item x="47"/>
        <item x="48"/>
        <item x="36"/>
        <item x="78"/>
        <item x="79"/>
        <item x="80"/>
        <item x="61"/>
        <item x="62"/>
        <item x="63"/>
        <item x="64"/>
        <item x="65"/>
        <item x="66"/>
        <item x="67"/>
        <item x="81"/>
        <item x="68"/>
        <item x="4"/>
        <item x="69"/>
        <item x="70"/>
        <item x="71"/>
        <item x="72"/>
        <item x="73"/>
        <item x="74"/>
        <item x="75"/>
        <item x="76"/>
        <item x="82"/>
        <item x="77"/>
        <item x="83"/>
        <item x="84"/>
        <item x="37"/>
        <item x="5"/>
        <item x="6"/>
        <item x="85"/>
        <item x="34"/>
        <item x="35"/>
        <item x="38"/>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7"/>
        <item x="49"/>
        <item x="8"/>
        <item x="50"/>
        <item x="9"/>
        <item x="10"/>
        <item x="11"/>
        <item x="12"/>
        <item x="13"/>
        <item x="14"/>
        <item x="15"/>
        <item x="51"/>
        <item x="16"/>
        <item x="17"/>
        <item x="18"/>
        <item x="19"/>
        <item x="20"/>
        <item x="21"/>
        <item x="22"/>
        <item x="52"/>
        <item x="53"/>
        <item x="54"/>
        <item x="23"/>
        <item x="55"/>
        <item x="56"/>
        <item x="24"/>
        <item x="57"/>
        <item x="25"/>
        <item x="26"/>
        <item x="58"/>
        <item x="59"/>
        <item x="60"/>
        <item x="27"/>
        <item x="28"/>
        <item x="29"/>
        <item x="30"/>
        <item x="31"/>
        <item x="32"/>
        <item x="33"/>
      </items>
    </pivotField>
    <pivotField axis="axisRow" showAll="0" defaultSubtotal="0">
      <items count="9">
        <item x="8"/>
        <item x="0"/>
        <item x="1"/>
        <item x="2"/>
        <item x="3"/>
        <item x="4"/>
        <item x="5"/>
        <item x="6"/>
        <item x="7"/>
      </items>
    </pivotField>
    <pivotField showAll="0" defaultSubtotal="0"/>
    <pivotField axis="axisRow" showAll="0" defaultSubtotal="0">
      <items count="60">
        <item x="3"/>
        <item x="20"/>
        <item x="19"/>
        <item x="48"/>
        <item x="49"/>
        <item x="30"/>
        <item x="51"/>
        <item x="50"/>
        <item x="17"/>
        <item x="18"/>
        <item x="25"/>
        <item x="32"/>
        <item x="16"/>
        <item x="15"/>
        <item x="6"/>
        <item x="0"/>
        <item x="40"/>
        <item x="13"/>
        <item x="14"/>
        <item x="26"/>
        <item x="27"/>
        <item x="28"/>
        <item x="2"/>
        <item x="4"/>
        <item x="8"/>
        <item x="56"/>
        <item x="52"/>
        <item x="53"/>
        <item x="5"/>
        <item x="1"/>
        <item x="23"/>
        <item x="29"/>
        <item x="31"/>
        <item x="21"/>
        <item x="47"/>
        <item x="59"/>
        <item x="22"/>
        <item x="44"/>
        <item x="46"/>
        <item x="45"/>
        <item x="42"/>
        <item x="41"/>
        <item x="43"/>
        <item x="12"/>
        <item x="58"/>
        <item x="57"/>
        <item x="33"/>
        <item x="35"/>
        <item x="24"/>
        <item x="55"/>
        <item x="34"/>
        <item x="54"/>
        <item x="36"/>
        <item x="9"/>
        <item x="7"/>
        <item x="10"/>
        <item x="11"/>
        <item x="38"/>
        <item x="37"/>
        <item x="39"/>
      </items>
    </pivotField>
    <pivotField showAll="0" defaultSubtotal="0"/>
    <pivotField showAll="0" defaultSubtotal="0"/>
    <pivotField showAll="0" defaultSubtotal="0"/>
    <pivotField axis="axisRow" showAll="0" defaultSubtotal="0">
      <items count="453">
        <item x="8"/>
        <item x="42"/>
        <item m="1" x="443"/>
        <item x="38"/>
        <item x="52"/>
        <item x="47"/>
        <item x="44"/>
        <item x="40"/>
        <item x="45"/>
        <item x="49"/>
        <item x="50"/>
        <item x="46"/>
        <item x="39"/>
        <item x="43"/>
        <item x="48"/>
        <item x="51"/>
        <item x="442"/>
        <item x="37"/>
        <item x="260"/>
        <item x="41"/>
        <item x="12"/>
        <item x="69"/>
        <item x="189"/>
        <item x="1"/>
        <item x="437"/>
        <item x="2"/>
        <item x="310"/>
        <item x="346"/>
        <item x="304"/>
        <item x="309"/>
        <item x="10"/>
        <item x="388"/>
        <item x="30"/>
        <item x="6"/>
        <item x="175"/>
        <item m="1" x="451"/>
        <item x="306"/>
        <item x="353"/>
        <item x="184"/>
        <item x="174"/>
        <item x="293"/>
        <item x="337"/>
        <item x="72"/>
        <item x="173"/>
        <item x="397"/>
        <item x="7"/>
        <item x="70"/>
        <item x="266"/>
        <item x="395"/>
        <item x="291"/>
        <item x="307"/>
        <item x="434"/>
        <item x="85"/>
        <item x="268"/>
        <item x="232"/>
        <item x="218"/>
        <item x="297"/>
        <item m="1" x="450"/>
        <item x="352"/>
        <item x="84"/>
        <item x="71"/>
        <item x="433"/>
        <item x="133"/>
        <item x="396"/>
        <item x="267"/>
        <item m="1" x="452"/>
        <item m="1" x="444"/>
        <item m="1" x="449"/>
        <item m="1" x="447"/>
        <item x="116"/>
        <item x="115"/>
        <item x="114"/>
        <item x="55"/>
        <item x="313"/>
        <item x="24"/>
        <item x="217"/>
        <item x="367"/>
        <item x="362"/>
        <item x="370"/>
        <item x="363"/>
        <item x="368"/>
        <item x="372"/>
        <item x="371"/>
        <item x="369"/>
        <item x="204"/>
        <item x="207"/>
        <item x="206"/>
        <item x="216"/>
        <item x="215"/>
        <item x="205"/>
        <item x="88"/>
        <item x="212"/>
        <item x="405"/>
        <item x="86"/>
        <item x="409"/>
        <item x="314"/>
        <item x="96"/>
        <item x="140"/>
        <item x="327"/>
        <item x="66"/>
        <item x="192"/>
        <item x="73"/>
        <item x="67"/>
        <item x="360"/>
        <item x="103"/>
        <item x="139"/>
        <item x="342"/>
        <item x="178"/>
        <item x="328"/>
        <item x="335"/>
        <item x="3"/>
        <item x="332"/>
        <item x="233"/>
        <item x="76"/>
        <item x="54"/>
        <item x="350"/>
        <item x="11"/>
        <item x="0"/>
        <item x="68"/>
        <item x="436"/>
        <item x="354"/>
        <item x="355"/>
        <item x="74"/>
        <item x="187"/>
        <item x="422"/>
        <item x="333"/>
        <item x="201"/>
        <item x="59"/>
        <item x="275"/>
        <item x="27"/>
        <item x="53"/>
        <item x="376"/>
        <item x="280"/>
        <item x="440"/>
        <item x="65"/>
        <item x="169"/>
        <item x="196"/>
        <item x="318"/>
        <item x="89"/>
        <item x="208"/>
        <item x="343"/>
        <item x="104"/>
        <item x="273"/>
        <item x="276"/>
        <item x="202"/>
        <item x="198"/>
        <item x="168"/>
        <item x="402"/>
        <item x="137"/>
        <item x="290"/>
        <item x="330"/>
        <item x="237"/>
        <item x="99"/>
        <item x="101"/>
        <item x="243"/>
        <item x="278"/>
        <item x="241"/>
        <item x="113"/>
        <item x="316"/>
        <item x="384"/>
        <item x="185"/>
        <item x="331"/>
        <item x="223"/>
        <item x="351"/>
        <item x="221"/>
        <item x="358"/>
        <item x="336"/>
        <item x="349"/>
        <item x="240"/>
        <item x="274"/>
        <item x="356"/>
        <item x="90"/>
        <item x="25"/>
        <item x="5"/>
        <item x="200"/>
        <item x="97"/>
        <item x="136"/>
        <item x="298"/>
        <item x="329"/>
        <item x="399"/>
        <item x="338"/>
        <item x="404"/>
        <item x="172"/>
        <item x="20"/>
        <item x="138"/>
        <item x="194"/>
        <item x="60"/>
        <item x="23"/>
        <item x="29"/>
        <item x="311"/>
        <item x="239"/>
        <item x="195"/>
        <item x="193"/>
        <item x="102"/>
        <item x="170"/>
        <item x="197"/>
        <item x="75"/>
        <item x="312"/>
        <item x="321"/>
        <item x="406"/>
        <item x="357"/>
        <item x="220"/>
        <item x="28"/>
        <item x="270"/>
        <item x="393"/>
        <item x="386"/>
        <item x="224"/>
        <item x="210"/>
        <item x="211"/>
        <item x="171"/>
        <item x="199"/>
        <item x="127"/>
        <item x="398"/>
        <item x="359"/>
        <item x="438"/>
        <item x="394"/>
        <item x="100"/>
        <item x="108"/>
        <item x="269"/>
        <item x="299"/>
        <item x="58"/>
        <item x="219"/>
        <item x="317"/>
        <item x="98"/>
        <item x="387"/>
        <item x="315"/>
        <item x="301"/>
        <item x="308"/>
        <item x="222"/>
        <item x="209"/>
        <item x="235"/>
        <item x="277"/>
        <item x="303"/>
        <item x="407"/>
        <item x="188"/>
        <item x="56"/>
        <item x="441"/>
        <item x="302"/>
        <item x="26"/>
        <item x="344"/>
        <item x="400"/>
        <item x="345"/>
        <item x="247"/>
        <item x="403"/>
        <item x="305"/>
        <item x="392"/>
        <item x="106"/>
        <item x="92"/>
        <item x="319"/>
        <item x="91"/>
        <item x="244"/>
        <item x="292"/>
        <item x="234"/>
        <item x="279"/>
        <item x="439"/>
        <item x="248"/>
        <item x="107"/>
        <item x="430"/>
        <item x="334"/>
        <item x="408"/>
        <item x="300"/>
        <item x="177"/>
        <item x="238"/>
        <item x="245"/>
        <item x="259"/>
        <item x="176"/>
        <item x="320"/>
        <item x="105"/>
        <item x="322"/>
        <item x="4"/>
        <item x="57"/>
        <item x="242"/>
        <item x="166"/>
        <item x="424"/>
        <item x="61"/>
        <item x="16"/>
        <item x="373"/>
        <item x="391"/>
        <item x="284"/>
        <item x="146"/>
        <item x="109"/>
        <item x="412"/>
        <item x="110"/>
        <item x="428"/>
        <item x="161"/>
        <item x="361"/>
        <item x="251"/>
        <item x="111"/>
        <item x="348"/>
        <item x="347"/>
        <item x="382"/>
        <item x="124"/>
        <item x="425"/>
        <item x="294"/>
        <item x="225"/>
        <item x="130"/>
        <item x="157"/>
        <item x="83"/>
        <item x="80"/>
        <item x="326"/>
        <item x="112"/>
        <item x="288"/>
        <item x="366"/>
        <item x="64"/>
        <item x="252"/>
        <item x="414"/>
        <item x="340"/>
        <item x="339"/>
        <item x="431"/>
        <item x="385"/>
        <item x="63"/>
        <item x="254"/>
        <item x="262"/>
        <item x="253"/>
        <item x="93"/>
        <item x="32"/>
        <item x="134"/>
        <item x="271"/>
        <item x="118"/>
        <item x="135"/>
        <item x="142"/>
        <item x="141"/>
        <item x="164"/>
        <item x="263"/>
        <item x="289"/>
        <item x="374"/>
        <item x="375"/>
        <item x="256"/>
        <item x="154"/>
        <item x="119"/>
        <item x="81"/>
        <item x="120"/>
        <item x="155"/>
        <item x="129"/>
        <item x="131"/>
        <item x="182"/>
        <item x="144"/>
        <item x="121"/>
        <item x="325"/>
        <item x="165"/>
        <item x="163"/>
        <item x="214"/>
        <item x="421"/>
        <item x="418"/>
        <item x="420"/>
        <item x="419"/>
        <item x="416"/>
        <item x="158"/>
        <item x="413"/>
        <item x="435"/>
        <item x="213"/>
        <item x="159"/>
        <item x="145"/>
        <item x="167"/>
        <item x="149"/>
        <item x="148"/>
        <item x="31"/>
        <item x="94"/>
        <item x="33"/>
        <item x="34"/>
        <item x="151"/>
        <item x="162"/>
        <item x="126"/>
        <item x="282"/>
        <item x="281"/>
        <item x="285"/>
        <item x="250"/>
        <item x="190"/>
        <item x="9"/>
        <item x="22"/>
        <item x="203"/>
        <item x="13"/>
        <item x="117"/>
        <item x="423"/>
        <item x="132"/>
        <item x="415"/>
        <item x="123"/>
        <item x="36"/>
        <item x="432"/>
        <item x="264"/>
        <item x="249"/>
        <item x="160"/>
        <item x="95"/>
        <item x="35"/>
        <item x="191"/>
        <item x="389"/>
        <item x="261"/>
        <item x="324"/>
        <item x="380"/>
        <item x="122"/>
        <item x="379"/>
        <item x="226"/>
        <item x="14"/>
        <item x="180"/>
        <item x="78"/>
        <item x="295"/>
        <item x="323"/>
        <item x="286"/>
        <item x="283"/>
        <item x="257"/>
        <item x="153"/>
        <item x="62"/>
        <item x="390"/>
        <item x="364"/>
        <item x="183"/>
        <item x="82"/>
        <item x="427"/>
        <item x="18"/>
        <item x="230"/>
        <item x="181"/>
        <item x="15"/>
        <item x="79"/>
        <item x="179"/>
        <item x="77"/>
        <item x="377"/>
        <item x="255"/>
        <item x="258"/>
        <item x="265"/>
        <item x="272"/>
        <item x="143"/>
        <item x="287"/>
        <item x="411"/>
        <item x="152"/>
        <item x="365"/>
        <item x="19"/>
        <item x="429"/>
        <item x="150"/>
        <item x="417"/>
        <item m="1" x="445"/>
        <item x="17"/>
        <item x="21"/>
        <item x="87"/>
        <item x="125"/>
        <item x="128"/>
        <item x="147"/>
        <item x="156"/>
        <item x="186"/>
        <item x="227"/>
        <item x="228"/>
        <item x="229"/>
        <item x="231"/>
        <item x="296"/>
        <item x="378"/>
        <item x="381"/>
        <item x="383"/>
        <item x="410"/>
        <item x="426"/>
        <item x="341"/>
        <item x="236"/>
        <item m="1" x="448"/>
        <item m="1" x="446"/>
        <item x="246"/>
        <item x="401"/>
      </items>
    </pivotField>
  </pivotFields>
  <rowFields count="5">
    <field x="5"/>
    <field x="6"/>
    <field x="7"/>
    <field x="9"/>
    <field x="13"/>
  </rowFields>
  <rowItems count="284">
    <i>
      <x/>
    </i>
    <i r="1">
      <x v="14"/>
    </i>
    <i r="2">
      <x/>
    </i>
    <i r="3">
      <x/>
    </i>
    <i r="4">
      <x v="347"/>
    </i>
    <i r="2">
      <x v="1"/>
    </i>
    <i r="3">
      <x v="5"/>
    </i>
    <i r="4">
      <x v="401"/>
    </i>
    <i r="3">
      <x v="31"/>
    </i>
    <i r="4">
      <x v="274"/>
    </i>
    <i r="3">
      <x v="32"/>
    </i>
    <i r="4">
      <x v="310"/>
    </i>
    <i r="2">
      <x v="2"/>
    </i>
    <i r="3">
      <x v="5"/>
    </i>
    <i r="4">
      <x v="282"/>
    </i>
    <i r="3">
      <x v="31"/>
    </i>
    <i r="4">
      <x v="280"/>
    </i>
    <i r="3">
      <x v="32"/>
    </i>
    <i r="4">
      <x v="287"/>
    </i>
    <i r="2">
      <x v="3"/>
    </i>
    <i r="3">
      <x v="5"/>
    </i>
    <i r="4">
      <x v="282"/>
    </i>
    <i r="3">
      <x v="31"/>
    </i>
    <i r="4">
      <x v="350"/>
    </i>
    <i r="3">
      <x v="32"/>
    </i>
    <i r="4">
      <x v="287"/>
    </i>
    <i r="2">
      <x v="4"/>
    </i>
    <i r="3">
      <x v="5"/>
    </i>
    <i r="4">
      <x v="366"/>
    </i>
    <i r="3">
      <x v="31"/>
    </i>
    <i r="4">
      <x v="380"/>
    </i>
    <i r="3">
      <x v="32"/>
    </i>
    <i r="4">
      <x v="286"/>
    </i>
    <i r="2">
      <x v="5"/>
    </i>
    <i r="3">
      <x v="5"/>
    </i>
    <i r="4">
      <x v="420"/>
    </i>
    <i r="3">
      <x v="31"/>
    </i>
    <i r="4">
      <x v="397"/>
    </i>
    <i r="3">
      <x v="32"/>
    </i>
    <i r="4">
      <x v="286"/>
    </i>
    <i r="2">
      <x v="6"/>
    </i>
    <i r="3">
      <x v="5"/>
    </i>
    <i r="4">
      <x v="423"/>
    </i>
    <i r="3">
      <x v="31"/>
    </i>
    <i r="4">
      <x v="403"/>
    </i>
    <i r="3">
      <x v="32"/>
    </i>
    <i r="4">
      <x v="286"/>
    </i>
    <i r="2">
      <x v="7"/>
    </i>
    <i r="3">
      <x v="5"/>
    </i>
    <i r="4">
      <x v="281"/>
    </i>
    <i r="3">
      <x v="31"/>
    </i>
    <i r="4">
      <x v="421"/>
    </i>
    <i r="3">
      <x v="32"/>
    </i>
    <i r="4">
      <x v="348"/>
    </i>
    <i r="2">
      <x v="8"/>
    </i>
    <i r="3">
      <x v="5"/>
    </i>
    <i r="4">
      <x v="387"/>
    </i>
    <i r="3">
      <x v="31"/>
    </i>
    <i r="4">
      <x v="396"/>
    </i>
    <i r="3">
      <x v="32"/>
    </i>
    <i r="4">
      <x v="338"/>
    </i>
    <i r="1">
      <x v="25"/>
    </i>
    <i r="2">
      <x/>
    </i>
    <i r="3">
      <x/>
    </i>
    <i r="4">
      <x v="361"/>
    </i>
    <i r="1">
      <x v="36"/>
    </i>
    <i r="2">
      <x/>
    </i>
    <i r="3">
      <x/>
    </i>
    <i r="4">
      <x v="340"/>
    </i>
    <i r="1">
      <x v="38"/>
    </i>
    <i r="2">
      <x/>
    </i>
    <i r="3">
      <x/>
    </i>
    <i r="4">
      <x v="322"/>
    </i>
    <i r="1">
      <x v="39"/>
    </i>
    <i r="2">
      <x/>
    </i>
    <i r="3">
      <x/>
    </i>
    <i r="4">
      <x v="339"/>
    </i>
    <i>
      <x v="1"/>
    </i>
    <i r="1">
      <x v="40"/>
    </i>
    <i r="2">
      <x v="1"/>
    </i>
    <i r="3">
      <x/>
    </i>
    <i r="4">
      <x v="303"/>
    </i>
    <i r="2">
      <x v="2"/>
    </i>
    <i r="3">
      <x/>
    </i>
    <i r="4">
      <x v="300"/>
    </i>
    <i r="2">
      <x v="3"/>
    </i>
    <i r="3">
      <x/>
    </i>
    <i r="4">
      <x v="341"/>
    </i>
    <i r="2">
      <x v="4"/>
    </i>
    <i r="3">
      <x/>
    </i>
    <i r="4">
      <x v="304"/>
    </i>
    <i r="2">
      <x v="5"/>
    </i>
    <i r="3">
      <x/>
    </i>
    <i r="4">
      <x v="301"/>
    </i>
    <i r="2">
      <x v="6"/>
    </i>
    <i r="3">
      <x/>
    </i>
    <i r="4">
      <x v="302"/>
    </i>
    <i r="2">
      <x v="7"/>
    </i>
    <i r="3">
      <x/>
    </i>
    <i r="4">
      <x v="305"/>
    </i>
    <i r="2">
      <x v="8"/>
    </i>
    <i r="3">
      <x/>
    </i>
    <i r="4">
      <x v="299"/>
    </i>
    <i r="1">
      <x v="41"/>
    </i>
    <i r="2">
      <x v="1"/>
    </i>
    <i r="3">
      <x v="14"/>
    </i>
    <i r="4">
      <x v="45"/>
    </i>
    <i r="3">
      <x v="54"/>
    </i>
    <i r="4">
      <x/>
    </i>
    <i r="2">
      <x v="2"/>
    </i>
    <i r="3">
      <x v="14"/>
    </i>
    <i r="4">
      <x v="60"/>
    </i>
    <i r="3">
      <x v="54"/>
    </i>
    <i r="4">
      <x v="42"/>
    </i>
    <i r="2">
      <x v="3"/>
    </i>
    <i r="3">
      <x v="14"/>
    </i>
    <i r="4">
      <x v="39"/>
    </i>
    <i r="3">
      <x v="54"/>
    </i>
    <i r="4">
      <x v="34"/>
    </i>
    <i r="2">
      <x v="4"/>
    </i>
    <i r="3">
      <x v="14"/>
    </i>
    <i r="4">
      <x v="55"/>
    </i>
    <i r="3">
      <x v="54"/>
    </i>
    <i r="4">
      <x/>
    </i>
    <i r="2">
      <x v="5"/>
    </i>
    <i r="3">
      <x v="14"/>
    </i>
    <i r="4">
      <x v="64"/>
    </i>
    <i r="3">
      <x v="54"/>
    </i>
    <i r="4">
      <x v="53"/>
    </i>
    <i r="2">
      <x v="6"/>
    </i>
    <i r="3">
      <x v="14"/>
    </i>
    <i r="4">
      <x v="58"/>
    </i>
    <i r="3">
      <x v="54"/>
    </i>
    <i r="4">
      <x v="37"/>
    </i>
    <i r="2">
      <x v="7"/>
    </i>
    <i r="3">
      <x v="14"/>
    </i>
    <i r="4">
      <x v="63"/>
    </i>
    <i r="3">
      <x v="54"/>
    </i>
    <i r="4">
      <x v="44"/>
    </i>
    <i r="2">
      <x v="8"/>
    </i>
    <i r="3">
      <x v="14"/>
    </i>
    <i r="4">
      <x v="50"/>
    </i>
    <i r="3">
      <x v="54"/>
    </i>
    <i r="4">
      <x/>
    </i>
    <i r="1">
      <x v="42"/>
    </i>
    <i r="2">
      <x/>
    </i>
    <i r="3">
      <x/>
    </i>
    <i r="4">
      <x v="272"/>
    </i>
    <i r="2">
      <x v="1"/>
    </i>
    <i r="3">
      <x/>
    </i>
    <i r="4">
      <x v="368"/>
    </i>
    <i r="2">
      <x v="2"/>
    </i>
    <i r="3">
      <x/>
    </i>
    <i r="4">
      <x v="368"/>
    </i>
    <i r="2">
      <x v="3"/>
    </i>
    <i r="3">
      <x/>
    </i>
    <i r="4">
      <x v="368"/>
    </i>
    <i r="2">
      <x v="4"/>
    </i>
    <i r="3">
      <x/>
    </i>
    <i r="4">
      <x v="368"/>
    </i>
    <i r="2">
      <x v="5"/>
    </i>
    <i r="3">
      <x/>
    </i>
    <i r="4">
      <x v="368"/>
    </i>
    <i r="2">
      <x v="6"/>
    </i>
    <i r="3">
      <x/>
    </i>
    <i r="4">
      <x v="368"/>
    </i>
    <i r="2">
      <x v="7"/>
    </i>
    <i r="3">
      <x/>
    </i>
    <i r="4">
      <x v="368"/>
    </i>
    <i r="2">
      <x v="8"/>
    </i>
    <i r="3">
      <x/>
    </i>
    <i r="4">
      <x v="368"/>
    </i>
    <i>
      <x v="9"/>
    </i>
    <i r="1">
      <x v="15"/>
    </i>
    <i r="2">
      <x/>
    </i>
    <i r="3">
      <x/>
    </i>
    <i r="4">
      <x v="351"/>
    </i>
    <i r="1">
      <x v="16"/>
    </i>
    <i r="2">
      <x/>
    </i>
    <i r="3">
      <x/>
    </i>
    <i r="4">
      <x v="381"/>
    </i>
    <i r="1">
      <x v="17"/>
    </i>
    <i r="2">
      <x/>
    </i>
    <i r="3">
      <x/>
    </i>
    <i r="4">
      <x v="284"/>
    </i>
    <i r="1">
      <x v="18"/>
    </i>
    <i r="2">
      <x/>
    </i>
    <i r="3">
      <x/>
    </i>
    <i r="4">
      <x v="321"/>
    </i>
    <i r="1">
      <x v="19"/>
    </i>
    <i r="2">
      <x/>
    </i>
    <i r="3">
      <x/>
    </i>
    <i r="4">
      <x v="320"/>
    </i>
    <i r="1">
      <x v="20"/>
    </i>
    <i r="2">
      <x/>
    </i>
    <i r="3">
      <x/>
    </i>
    <i r="4">
      <x v="419"/>
    </i>
    <i r="1">
      <x v="21"/>
    </i>
    <i r="2">
      <x/>
    </i>
    <i r="3">
      <x/>
    </i>
    <i r="4">
      <x v="336"/>
    </i>
    <i r="1">
      <x v="22"/>
    </i>
    <i r="2">
      <x/>
    </i>
    <i r="3">
      <x/>
    </i>
    <i r="4">
      <x v="352"/>
    </i>
    <i r="1">
      <x v="23"/>
    </i>
    <i r="2">
      <x/>
    </i>
    <i r="3">
      <x/>
    </i>
    <i r="4">
      <x v="279"/>
    </i>
    <i r="1">
      <x v="24"/>
    </i>
    <i r="2">
      <x/>
    </i>
    <i r="3">
      <x/>
    </i>
    <i r="4">
      <x v="434"/>
    </i>
    <i r="1">
      <x v="26"/>
    </i>
    <i r="2">
      <x/>
    </i>
    <i r="3">
      <x/>
    </i>
    <i r="4">
      <x v="355"/>
    </i>
    <i r="1">
      <x v="27"/>
    </i>
    <i r="2">
      <x v="1"/>
    </i>
    <i r="3">
      <x/>
    </i>
    <i r="4">
      <x v="33"/>
    </i>
    <i r="2">
      <x v="2"/>
    </i>
    <i r="3">
      <x/>
    </i>
    <i r="4">
      <x v="46"/>
    </i>
    <i r="2">
      <x v="3"/>
    </i>
    <i r="3">
      <x/>
    </i>
    <i r="4">
      <x v="43"/>
    </i>
    <i r="2">
      <x v="4"/>
    </i>
    <i r="3">
      <x/>
    </i>
    <i r="4">
      <x v="33"/>
    </i>
    <i r="2">
      <x v="5"/>
    </i>
    <i r="3">
      <x/>
    </i>
    <i r="4">
      <x v="47"/>
    </i>
    <i r="2">
      <x v="6"/>
    </i>
    <i r="3">
      <x/>
    </i>
    <i r="4">
      <x v="42"/>
    </i>
    <i r="2">
      <x v="7"/>
    </i>
    <i r="3">
      <x/>
    </i>
    <i r="4">
      <x v="48"/>
    </i>
    <i r="2">
      <x v="8"/>
    </i>
    <i r="3">
      <x/>
    </i>
    <i r="4">
      <x v="36"/>
    </i>
    <i r="1">
      <x v="43"/>
    </i>
    <i r="2">
      <x/>
    </i>
    <i r="3">
      <x/>
    </i>
    <i r="4">
      <x v="353"/>
    </i>
    <i>
      <x v="18"/>
    </i>
    <i r="1">
      <x v="28"/>
    </i>
    <i r="2">
      <x/>
    </i>
    <i r="3">
      <x/>
    </i>
    <i r="4">
      <x v="354"/>
    </i>
    <i r="1">
      <x v="29"/>
    </i>
    <i r="2">
      <x/>
    </i>
    <i r="3">
      <x/>
    </i>
    <i r="4">
      <x v="426"/>
    </i>
    <i r="1">
      <x v="30"/>
    </i>
    <i r="2">
      <x/>
    </i>
    <i r="3">
      <x/>
    </i>
    <i r="4">
      <x v="360"/>
    </i>
    <i r="1">
      <x v="31"/>
    </i>
    <i r="2">
      <x/>
    </i>
    <i r="3">
      <x/>
    </i>
    <i r="4">
      <x v="422"/>
    </i>
    <i r="1">
      <x v="32"/>
    </i>
    <i r="2">
      <x/>
    </i>
    <i r="3">
      <x/>
    </i>
    <i r="4">
      <x v="400"/>
    </i>
    <i r="1">
      <x v="33"/>
    </i>
    <i r="2">
      <x/>
    </i>
    <i r="3">
      <x/>
    </i>
    <i r="4">
      <x v="328"/>
    </i>
    <i r="1">
      <x v="34"/>
    </i>
    <i r="2">
      <x/>
    </i>
    <i r="3">
      <x/>
    </i>
    <i r="4">
      <x v="332"/>
    </i>
    <i>
      <x v="38"/>
    </i>
    <i r="1">
      <x v="35"/>
    </i>
    <i r="2">
      <x/>
    </i>
    <i r="3">
      <x/>
    </i>
    <i r="4">
      <x v="435"/>
    </i>
    <i r="1">
      <x v="37"/>
    </i>
    <i r="2">
      <x/>
    </i>
    <i r="3">
      <x/>
    </i>
    <i r="4">
      <x v="296"/>
    </i>
  </rowItems>
  <colItems count="1">
    <i/>
  </colItems>
  <formats count="20">
    <format dxfId="135">
      <pivotArea type="all" dataOnly="0" outline="0" fieldPosition="0"/>
    </format>
    <format dxfId="134">
      <pivotArea field="5" type="button" dataOnly="0" labelOnly="1" outline="0" axis="axisRow" fieldPosition="0"/>
    </format>
    <format dxfId="133">
      <pivotArea dataOnly="0" labelOnly="1" fieldPosition="0">
        <references count="1">
          <reference field="5" count="29">
            <x v="0"/>
            <x v="1"/>
            <x v="2"/>
            <x v="4"/>
            <x v="6"/>
            <x v="7"/>
            <x v="8"/>
            <x v="9"/>
            <x v="11"/>
            <x v="13"/>
            <x v="14"/>
            <x v="15"/>
            <x v="16"/>
            <x v="17"/>
            <x v="18"/>
            <x v="19"/>
            <x v="20"/>
            <x v="21"/>
            <x v="22"/>
            <x v="23"/>
            <x v="24"/>
            <x v="25"/>
            <x v="26"/>
            <x v="27"/>
            <x v="29"/>
            <x v="30"/>
            <x v="32"/>
            <x v="33"/>
            <x v="38"/>
          </reference>
        </references>
      </pivotArea>
    </format>
    <format dxfId="132">
      <pivotArea dataOnly="0" labelOnly="1" fieldPosition="0">
        <references count="2">
          <reference field="5" count="1" selected="0">
            <x v="0"/>
          </reference>
          <reference field="6" count="50">
            <x v="0"/>
            <x v="1"/>
            <x v="3"/>
            <x v="6"/>
            <x v="7"/>
            <x v="9"/>
            <x v="10"/>
            <x v="11"/>
            <x v="12"/>
            <x v="13"/>
            <x v="14"/>
            <x v="15"/>
            <x v="16"/>
            <x v="17"/>
            <x v="18"/>
            <x v="19"/>
            <x v="20"/>
            <x v="21"/>
            <x v="22"/>
            <x v="23"/>
            <x v="24"/>
            <x v="25"/>
            <x v="26"/>
            <x v="28"/>
            <x v="29"/>
            <x v="30"/>
            <x v="31"/>
            <x v="32"/>
            <x v="36"/>
            <x v="38"/>
            <x v="39"/>
            <x v="42"/>
            <x v="43"/>
            <x v="48"/>
            <x v="57"/>
            <x v="58"/>
            <x v="59"/>
            <x v="60"/>
            <x v="61"/>
            <x v="62"/>
            <x v="63"/>
            <x v="64"/>
            <x v="65"/>
            <x v="66"/>
            <x v="67"/>
            <x v="70"/>
            <x v="72"/>
            <x v="73"/>
            <x v="74"/>
            <x v="75"/>
          </reference>
        </references>
      </pivotArea>
    </format>
    <format dxfId="131">
      <pivotArea dataOnly="0" labelOnly="1" fieldPosition="0">
        <references count="2">
          <reference field="5" count="1" selected="0">
            <x v="18"/>
          </reference>
          <reference field="6" count="22">
            <x v="33"/>
            <x v="34"/>
            <x v="35"/>
            <x v="37"/>
            <x v="77"/>
            <x v="79"/>
            <x v="87"/>
            <x v="89"/>
            <x v="90"/>
            <x v="91"/>
            <x v="92"/>
            <x v="93"/>
            <x v="94"/>
            <x v="95"/>
            <x v="96"/>
            <x v="97"/>
            <x v="99"/>
            <x v="100"/>
            <x v="102"/>
            <x v="105"/>
            <x v="106"/>
            <x v="107"/>
          </reference>
        </references>
      </pivotArea>
    </format>
    <format dxfId="130">
      <pivotArea dataOnly="0" labelOnly="1" fieldPosition="0">
        <references count="3">
          <reference field="5" count="1" selected="0">
            <x v="0"/>
          </reference>
          <reference field="6" count="1" selected="0">
            <x v="14"/>
          </reference>
          <reference field="13" count="38">
            <x v="51"/>
            <x v="61"/>
            <x v="69"/>
            <x v="70"/>
            <x v="71"/>
            <x v="81"/>
            <x v="272"/>
            <x v="279"/>
            <x v="284"/>
            <x v="285"/>
            <x v="291"/>
            <x v="318"/>
            <x v="320"/>
            <x v="321"/>
            <x v="322"/>
            <x v="329"/>
            <x v="331"/>
            <x v="336"/>
            <x v="337"/>
            <x v="339"/>
            <x v="340"/>
            <x v="347"/>
            <x v="349"/>
            <x v="351"/>
            <x v="352"/>
            <x v="353"/>
            <x v="354"/>
            <x v="355"/>
            <x v="361"/>
            <x v="370"/>
            <x v="372"/>
            <x v="375"/>
            <x v="376"/>
            <x v="378"/>
            <x v="381"/>
            <x v="389"/>
            <x v="419"/>
            <x v="426"/>
          </reference>
        </references>
      </pivotArea>
    </format>
    <format dxfId="129">
      <pivotArea dataOnly="0" labelOnly="1" fieldPosition="0">
        <references count="3">
          <reference field="5" count="1" selected="0">
            <x v="18"/>
          </reference>
          <reference field="6" count="1" selected="0">
            <x v="30"/>
          </reference>
          <reference field="13" count="17">
            <x v="62"/>
            <x v="211"/>
            <x v="295"/>
            <x v="296"/>
            <x v="316"/>
            <x v="319"/>
            <x v="328"/>
            <x v="332"/>
            <x v="333"/>
            <x v="334"/>
            <x v="356"/>
            <x v="360"/>
            <x v="362"/>
            <x v="369"/>
            <x v="374"/>
            <x v="400"/>
            <x v="422"/>
          </reference>
        </references>
      </pivotArea>
    </format>
    <format dxfId="128">
      <pivotArea type="all" dataOnly="0" outline="0" fieldPosition="0"/>
    </format>
    <format dxfId="127">
      <pivotArea field="5" type="button" dataOnly="0" labelOnly="1" outline="0" axis="axisRow" fieldPosition="0"/>
    </format>
    <format dxfId="126">
      <pivotArea dataOnly="0" labelOnly="1" fieldPosition="0">
        <references count="1">
          <reference field="5" count="5">
            <x v="0"/>
            <x v="1"/>
            <x v="9"/>
            <x v="18"/>
            <x v="38"/>
          </reference>
        </references>
      </pivotArea>
    </format>
    <format dxfId="125">
      <pivotArea dataOnly="0" labelOnly="1" fieldPosition="0">
        <references count="2">
          <reference field="5" count="1" selected="0">
            <x v="0"/>
          </reference>
          <reference field="6" count="30">
            <x v="14"/>
            <x v="15"/>
            <x v="16"/>
            <x v="17"/>
            <x v="18"/>
            <x v="19"/>
            <x v="20"/>
            <x v="21"/>
            <x v="22"/>
            <x v="23"/>
            <x v="24"/>
            <x v="25"/>
            <x v="26"/>
            <x v="27"/>
            <x v="28"/>
            <x v="29"/>
            <x v="30"/>
            <x v="31"/>
            <x v="32"/>
            <x v="33"/>
            <x v="34"/>
            <x v="35"/>
            <x v="36"/>
            <x v="37"/>
            <x v="38"/>
            <x v="39"/>
            <x v="40"/>
            <x v="41"/>
            <x v="42"/>
            <x v="43"/>
          </reference>
        </references>
      </pivotArea>
    </format>
    <format dxfId="124">
      <pivotArea dataOnly="0" labelOnly="1" fieldPosition="0">
        <references count="3">
          <reference field="5" count="1" selected="0">
            <x v="0"/>
          </reference>
          <reference field="6" count="1" selected="0">
            <x v="14"/>
          </reference>
          <reference field="7" count="0"/>
        </references>
      </pivotArea>
    </format>
    <format dxfId="123">
      <pivotArea dataOnly="0" labelOnly="1" fieldPosition="0">
        <references count="3">
          <reference field="5" count="1" selected="0">
            <x v="9"/>
          </reference>
          <reference field="6" count="1" selected="0">
            <x v="27"/>
          </reference>
          <reference field="7" count="8">
            <x v="0"/>
            <x v="2"/>
            <x v="3"/>
            <x v="4"/>
            <x v="5"/>
            <x v="6"/>
            <x v="7"/>
            <x v="8"/>
          </reference>
        </references>
      </pivotArea>
    </format>
    <format dxfId="122">
      <pivotArea dataOnly="0" labelOnly="1" fieldPosition="0">
        <references count="1">
          <reference field="5" count="1">
            <x v="0"/>
          </reference>
        </references>
      </pivotArea>
    </format>
    <format dxfId="121">
      <pivotArea dataOnly="0" labelOnly="1" fieldPosition="0">
        <references count="1">
          <reference field="5" count="1">
            <x v="0"/>
          </reference>
        </references>
      </pivotArea>
    </format>
    <format dxfId="120">
      <pivotArea type="all" dataOnly="0" outline="0" fieldPosition="0"/>
    </format>
    <format dxfId="119">
      <pivotArea dataOnly="0" labelOnly="1" fieldPosition="0">
        <references count="1">
          <reference field="5" count="5">
            <x v="0"/>
            <x v="1"/>
            <x v="9"/>
            <x v="18"/>
            <x v="38"/>
          </reference>
        </references>
      </pivotArea>
    </format>
    <format dxfId="118">
      <pivotArea dataOnly="0" labelOnly="1" fieldPosition="0">
        <references count="2">
          <reference field="5" count="1" selected="0">
            <x v="0"/>
          </reference>
          <reference field="6" count="5">
            <x v="14"/>
            <x v="25"/>
            <x v="36"/>
            <x v="38"/>
            <x v="39"/>
          </reference>
        </references>
      </pivotArea>
    </format>
    <format dxfId="117">
      <pivotArea dataOnly="0" labelOnly="1" fieldPosition="0">
        <references count="3">
          <reference field="5" count="1" selected="0">
            <x v="0"/>
          </reference>
          <reference field="6" count="1" selected="0">
            <x v="14"/>
          </reference>
          <reference field="7" count="0"/>
        </references>
      </pivotArea>
    </format>
    <format dxfId="116">
      <pivotArea dataOnly="0" labelOnly="1" fieldPosition="0">
        <references count="4">
          <reference field="5" count="1" selected="0">
            <x v="0"/>
          </reference>
          <reference field="6" count="1" selected="0">
            <x v="14"/>
          </reference>
          <reference field="7" count="1" selected="0">
            <x v="0"/>
          </reference>
          <reference field="13" count="25">
            <x v="274"/>
            <x v="280"/>
            <x v="281"/>
            <x v="282"/>
            <x v="286"/>
            <x v="287"/>
            <x v="310"/>
            <x v="322"/>
            <x v="338"/>
            <x v="339"/>
            <x v="340"/>
            <x v="347"/>
            <x v="348"/>
            <x v="350"/>
            <x v="361"/>
            <x v="366"/>
            <x v="380"/>
            <x v="387"/>
            <x v="396"/>
            <x v="397"/>
            <x v="401"/>
            <x v="403"/>
            <x v="420"/>
            <x v="421"/>
            <x v="423"/>
          </reference>
        </references>
      </pivotArea>
    </format>
  </formats>
  <pivotTableStyleInfo name="CONTENIDO GENERAL" showRowHeaders="1" showColHeaders="0"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5" minRefreshableVersion="3" showDrill="0" rowGrandTotals="0" colGrandTotals="0" itemPrintTitles="1" createdVersion="5" indent="0" showHeaders="0" outline="1" outlineData="1" multipleFieldFilters="0" rowHeaderCaption="">
  <location ref="E2:E184" firstHeaderRow="0" firstDataRow="0" firstDataCol="1"/>
  <pivotFields count="14">
    <pivotField showAll="0" defaultSubtotal="0">
      <items count="10">
        <item x="0"/>
        <item x="1"/>
        <item x="8"/>
        <item x="2"/>
        <item x="3"/>
        <item x="4"/>
        <item m="1" x="9"/>
        <item x="7"/>
        <item x="5"/>
        <item x="6"/>
      </items>
    </pivotField>
    <pivotField showAll="0" defaultSubtotal="0">
      <items count="5">
        <item h="1" x="1"/>
        <item h="1" x="3"/>
        <item h="1" m="1" x="4"/>
        <item x="0"/>
        <item h="1" x="2"/>
      </items>
    </pivotField>
    <pivotField showAll="0" defaultSubtotal="0"/>
    <pivotField showAll="0" defaultSubtotal="0"/>
    <pivotField showAll="0" defaultSubtotal="0"/>
    <pivotField axis="axisRow" showAll="0" defaultSubtotal="0">
      <items count="39">
        <item x="18"/>
        <item x="4"/>
        <item x="0"/>
        <item x="1"/>
        <item x="2"/>
        <item x="21"/>
        <item x="3"/>
        <item x="17"/>
        <item x="32"/>
        <item x="33"/>
        <item x="34"/>
        <item x="35"/>
        <item x="36"/>
        <item x="37"/>
        <item x="5"/>
        <item x="6"/>
        <item x="7"/>
        <item x="8"/>
        <item x="9"/>
        <item x="10"/>
        <item x="11"/>
        <item x="12"/>
        <item x="13"/>
        <item x="14"/>
        <item x="15"/>
        <item x="16"/>
        <item x="30"/>
        <item x="31"/>
        <item x="38"/>
        <item x="19"/>
        <item x="20"/>
        <item x="22"/>
        <item x="23"/>
        <item x="24"/>
        <item x="25"/>
        <item x="26"/>
        <item x="27"/>
        <item x="28"/>
        <item x="29"/>
      </items>
    </pivotField>
    <pivotField axis="axisRow" showAll="0" defaultSubtotal="0">
      <items count="115">
        <item x="0"/>
        <item x="1"/>
        <item x="2"/>
        <item x="3"/>
        <item x="47"/>
        <item x="36"/>
        <item x="4"/>
        <item x="37"/>
        <item x="5"/>
        <item x="6"/>
        <item x="34"/>
        <item x="35"/>
        <item x="38"/>
        <item x="86"/>
        <item x="87"/>
        <item x="88"/>
        <item x="89"/>
        <item x="90"/>
        <item x="91"/>
        <item x="92"/>
        <item x="93"/>
        <item x="94"/>
        <item x="95"/>
        <item x="96"/>
        <item x="97"/>
        <item x="98"/>
        <item x="99"/>
        <item x="100"/>
        <item x="101"/>
        <item x="102"/>
        <item x="103"/>
        <item x="104"/>
        <item x="105"/>
        <item x="106"/>
        <item x="107"/>
        <item x="108"/>
        <item x="109"/>
        <item x="110"/>
        <item x="111"/>
        <item x="112"/>
        <item x="7"/>
        <item x="8"/>
        <item x="9"/>
        <item x="10"/>
        <item x="11"/>
        <item x="12"/>
        <item x="13"/>
        <item x="14"/>
        <item x="15"/>
        <item x="51"/>
        <item x="16"/>
        <item x="17"/>
        <item x="18"/>
        <item x="19"/>
        <item x="20"/>
        <item x="21"/>
        <item x="22"/>
        <item x="23"/>
        <item x="24"/>
        <item x="25"/>
        <item x="26"/>
        <item x="27"/>
        <item x="28"/>
        <item x="29"/>
        <item x="30"/>
        <item x="31"/>
        <item x="32"/>
        <item x="33"/>
        <item x="61"/>
        <item x="62"/>
        <item x="63"/>
        <item x="64"/>
        <item x="65"/>
        <item x="66"/>
        <item x="67"/>
        <item x="68"/>
        <item x="69"/>
        <item x="70"/>
        <item x="71"/>
        <item x="72"/>
        <item x="73"/>
        <item x="74"/>
        <item x="75"/>
        <item x="76"/>
        <item x="77"/>
        <item x="78"/>
        <item x="79"/>
        <item x="80"/>
        <item x="81"/>
        <item x="82"/>
        <item x="83"/>
        <item x="84"/>
        <item x="85"/>
        <item x="113"/>
        <item x="114"/>
        <item x="39"/>
        <item x="42"/>
        <item x="44"/>
        <item x="48"/>
        <item x="40"/>
        <item x="43"/>
        <item x="45"/>
        <item x="46"/>
        <item x="41"/>
        <item x="50"/>
        <item x="52"/>
        <item x="53"/>
        <item x="54"/>
        <item x="55"/>
        <item x="56"/>
        <item x="57"/>
        <item x="58"/>
        <item x="59"/>
        <item x="60"/>
        <item x="49"/>
      </items>
    </pivotField>
    <pivotField axis="axisRow" showAll="0" defaultSubtotal="0">
      <items count="9">
        <item x="8"/>
        <item x="0"/>
        <item x="1"/>
        <item x="2"/>
        <item x="3"/>
        <item x="4"/>
        <item x="5"/>
        <item x="6"/>
        <item x="7"/>
      </items>
    </pivotField>
    <pivotField showAll="0" defaultSubtotal="0"/>
    <pivotField axis="axisRow" showAll="0" defaultSubtotal="0">
      <items count="60">
        <item x="3"/>
        <item x="20"/>
        <item x="19"/>
        <item x="48"/>
        <item x="49"/>
        <item x="30"/>
        <item x="51"/>
        <item x="50"/>
        <item x="17"/>
        <item x="18"/>
        <item x="25"/>
        <item x="32"/>
        <item x="16"/>
        <item x="15"/>
        <item x="6"/>
        <item x="0"/>
        <item x="40"/>
        <item x="13"/>
        <item x="14"/>
        <item x="26"/>
        <item x="27"/>
        <item x="28"/>
        <item x="2"/>
        <item x="4"/>
        <item x="8"/>
        <item x="56"/>
        <item x="52"/>
        <item x="53"/>
        <item x="5"/>
        <item x="1"/>
        <item x="23"/>
        <item x="29"/>
        <item x="31"/>
        <item x="21"/>
        <item x="47"/>
        <item x="59"/>
        <item x="22"/>
        <item x="44"/>
        <item x="46"/>
        <item x="45"/>
        <item x="42"/>
        <item x="41"/>
        <item x="43"/>
        <item x="12"/>
        <item x="58"/>
        <item x="57"/>
        <item x="33"/>
        <item x="35"/>
        <item x="24"/>
        <item x="55"/>
        <item x="34"/>
        <item x="54"/>
        <item x="36"/>
        <item x="9"/>
        <item x="7"/>
        <item x="10"/>
        <item x="11"/>
        <item x="38"/>
        <item x="37"/>
        <item x="39"/>
      </items>
    </pivotField>
    <pivotField showAll="0" defaultSubtotal="0"/>
    <pivotField showAll="0" defaultSubtotal="0"/>
    <pivotField showAll="0" defaultSubtotal="0"/>
    <pivotField axis="axisRow" showAll="0" defaultSubtotal="0">
      <items count="453">
        <item x="24"/>
        <item x="88"/>
        <item x="342"/>
        <item x="178"/>
        <item x="3"/>
        <item x="11"/>
        <item x="0"/>
        <item x="68"/>
        <item x="436"/>
        <item x="187"/>
        <item x="422"/>
        <item x="27"/>
        <item x="440"/>
        <item x="89"/>
        <item x="343"/>
        <item x="237"/>
        <item x="243"/>
        <item x="223"/>
        <item x="221"/>
        <item x="90"/>
        <item x="25"/>
        <item x="5"/>
        <item x="338"/>
        <item x="23"/>
        <item x="29"/>
        <item x="311"/>
        <item x="220"/>
        <item x="28"/>
        <item x="270"/>
        <item x="393"/>
        <item x="386"/>
        <item x="438"/>
        <item x="394"/>
        <item x="269"/>
        <item x="219"/>
        <item x="387"/>
        <item x="301"/>
        <item x="308"/>
        <item x="222"/>
        <item x="303"/>
        <item x="188"/>
        <item x="441"/>
        <item x="302"/>
        <item x="26"/>
        <item x="344"/>
        <item x="345"/>
        <item x="247"/>
        <item x="92"/>
        <item x="91"/>
        <item x="292"/>
        <item x="234"/>
        <item x="439"/>
        <item x="300"/>
        <item x="177"/>
        <item x="238"/>
        <item x="259"/>
        <item x="176"/>
        <item x="322"/>
        <item x="4"/>
        <item x="123"/>
        <item x="61"/>
        <item x="62"/>
        <item x="63"/>
        <item x="213"/>
        <item x="110"/>
        <item x="111"/>
        <item x="109"/>
        <item x="249"/>
        <item x="250"/>
        <item x="251"/>
        <item x="286"/>
        <item x="287"/>
        <item x="323"/>
        <item x="324"/>
        <item x="325"/>
        <item x="364"/>
        <item x="365"/>
        <item x="411"/>
        <item x="412"/>
        <item x="413"/>
        <item x="64"/>
        <item x="214"/>
        <item x="112"/>
        <item x="252"/>
        <item x="288"/>
        <item x="326"/>
        <item x="366"/>
        <item x="414"/>
        <item x="203"/>
        <item x="8"/>
        <item x="253"/>
        <item x="255"/>
        <item x="254"/>
        <item x="256"/>
        <item x="257"/>
        <item x="263"/>
        <item x="258"/>
        <item x="262"/>
        <item x="264"/>
        <item x="22"/>
        <item x="265"/>
        <item x="271"/>
        <item x="272"/>
        <item x="275"/>
        <item x="274"/>
        <item x="278"/>
        <item x="305"/>
        <item x="313"/>
        <item x="312"/>
        <item x="315"/>
        <item x="316"/>
        <item x="317"/>
        <item x="318"/>
        <item x="319"/>
        <item x="320"/>
        <item x="321"/>
        <item x="336"/>
        <item x="350"/>
        <item x="349"/>
        <item x="351"/>
        <item x="354"/>
        <item x="357"/>
        <item x="355"/>
        <item x="356"/>
        <item x="358"/>
        <item x="362"/>
        <item x="367"/>
        <item x="363"/>
        <item x="368"/>
        <item x="369"/>
        <item x="372"/>
        <item x="370"/>
        <item x="371"/>
        <item x="392"/>
        <item x="399"/>
        <item x="400"/>
        <item x="20"/>
        <item x="1"/>
        <item x="2"/>
        <item x="12"/>
        <item x="69"/>
        <item x="309"/>
        <item x="310"/>
        <item x="189"/>
        <item x="437"/>
        <item x="6"/>
        <item x="173"/>
        <item x="70"/>
        <item x="266"/>
        <item x="306"/>
        <item x="72"/>
        <item x="395"/>
        <item x="7"/>
        <item x="174"/>
        <item x="175"/>
        <item x="71"/>
        <item x="218"/>
        <item x="267"/>
        <item x="268"/>
        <item x="307"/>
        <item x="352"/>
        <item x="353"/>
        <item x="396"/>
        <item x="397"/>
        <item x="9"/>
        <item x="55"/>
        <item x="65"/>
        <item x="74"/>
        <item x="204"/>
        <item x="205"/>
        <item x="217"/>
        <item x="235"/>
        <item x="239"/>
        <item x="240"/>
        <item x="241"/>
        <item x="242"/>
        <item x="244"/>
        <item x="245"/>
        <item x="10"/>
        <item x="291"/>
        <item x="337"/>
        <item x="184"/>
        <item x="293"/>
        <item x="84"/>
        <item x="85"/>
        <item x="232"/>
        <item x="297"/>
        <item x="30"/>
        <item x="260"/>
        <item x="304"/>
        <item x="346"/>
        <item x="388"/>
        <item x="442"/>
        <item x="190"/>
        <item x="224"/>
        <item x="376"/>
        <item x="76"/>
        <item x="281"/>
        <item x="282"/>
        <item x="283"/>
        <item x="289"/>
        <item x="284"/>
        <item x="285"/>
        <item x="373"/>
        <item x="374"/>
        <item x="375"/>
        <item x="390"/>
        <item x="391"/>
        <item x="415"/>
        <item x="416"/>
        <item x="417"/>
        <item x="418"/>
        <item x="419"/>
        <item x="420"/>
        <item x="421"/>
        <item x="432"/>
        <item x="13"/>
        <item x="179"/>
        <item x="77"/>
        <item x="225"/>
        <item x="294"/>
        <item x="339"/>
        <item x="377"/>
        <item x="423"/>
        <item x="14"/>
        <item x="180"/>
        <item x="78"/>
        <item x="226"/>
        <item x="295"/>
        <item x="424"/>
        <item x="15"/>
        <item x="181"/>
        <item x="79"/>
        <item x="340"/>
        <item x="379"/>
        <item x="425"/>
        <item x="16"/>
        <item x="80"/>
        <item x="380"/>
        <item x="182"/>
        <item x="81"/>
        <item x="427"/>
        <item x="18"/>
        <item x="183"/>
        <item x="82"/>
        <item x="230"/>
        <item x="382"/>
        <item x="428"/>
        <item x="19"/>
        <item x="83"/>
        <item x="429"/>
        <item x="126"/>
        <item x="385"/>
        <item x="431"/>
        <item x="248"/>
        <item x="299"/>
        <item x="31"/>
        <item x="32"/>
        <item x="93"/>
        <item x="33"/>
        <item x="94"/>
        <item x="34"/>
        <item x="347"/>
        <item x="348"/>
        <item x="35"/>
        <item x="191"/>
        <item x="95"/>
        <item x="261"/>
        <item x="389"/>
        <item x="36"/>
        <item x="53"/>
        <item x="54"/>
        <item x="56"/>
        <item x="66"/>
        <item x="57"/>
        <item x="58"/>
        <item x="59"/>
        <item x="60"/>
        <item x="67"/>
        <item x="73"/>
        <item x="75"/>
        <item x="96"/>
        <item x="97"/>
        <item x="98"/>
        <item x="105"/>
        <item x="106"/>
        <item x="99"/>
        <item x="100"/>
        <item x="101"/>
        <item x="102"/>
        <item x="103"/>
        <item x="104"/>
        <item x="107"/>
        <item x="108"/>
        <item x="113"/>
        <item x="136"/>
        <item x="137"/>
        <item x="138"/>
        <item x="139"/>
        <item x="140"/>
        <item x="168"/>
        <item x="169"/>
        <item x="170"/>
        <item x="171"/>
        <item x="172"/>
        <item x="398"/>
        <item x="402"/>
        <item x="403"/>
        <item x="404"/>
        <item x="405"/>
        <item x="408"/>
        <item x="409"/>
        <item x="192"/>
        <item x="194"/>
        <item x="193"/>
        <item x="195"/>
        <item x="196"/>
        <item x="197"/>
        <item x="198"/>
        <item x="202"/>
        <item x="199"/>
        <item x="200"/>
        <item x="201"/>
        <item x="206"/>
        <item x="207"/>
        <item x="208"/>
        <item x="209"/>
        <item x="210"/>
        <item x="216"/>
        <item x="211"/>
        <item x="212"/>
        <item x="215"/>
        <item x="273"/>
        <item x="276"/>
        <item x="277"/>
        <item x="279"/>
        <item x="280"/>
        <item x="290"/>
        <item x="314"/>
        <item x="327"/>
        <item x="328"/>
        <item x="330"/>
        <item x="329"/>
        <item x="335"/>
        <item x="359"/>
        <item x="360"/>
        <item x="37"/>
        <item x="38"/>
        <item x="41"/>
        <item x="42"/>
        <item x="39"/>
        <item x="40"/>
        <item x="43"/>
        <item x="44"/>
        <item x="45"/>
        <item x="46"/>
        <item x="51"/>
        <item x="52"/>
        <item x="47"/>
        <item x="48"/>
        <item x="49"/>
        <item x="50"/>
        <item x="406"/>
        <item x="407"/>
        <item x="141"/>
        <item x="142"/>
        <item x="143"/>
        <item x="144"/>
        <item x="145"/>
        <item x="146"/>
        <item x="148"/>
        <item x="149"/>
        <item x="150"/>
        <item x="151"/>
        <item x="152"/>
        <item x="153"/>
        <item x="154"/>
        <item x="155"/>
        <item x="157"/>
        <item x="158"/>
        <item x="159"/>
        <item x="160"/>
        <item x="161"/>
        <item x="162"/>
        <item x="163"/>
        <item x="164"/>
        <item x="165"/>
        <item x="166"/>
        <item x="167"/>
        <item x="433"/>
        <item x="434"/>
        <item x="333"/>
        <item x="435"/>
        <item x="331"/>
        <item x="334"/>
        <item x="332"/>
        <item x="361"/>
        <item x="114"/>
        <item x="115"/>
        <item x="116"/>
        <item x="119"/>
        <item x="121"/>
        <item x="124"/>
        <item x="117"/>
        <item x="120"/>
        <item x="122"/>
        <item x="118"/>
        <item x="129"/>
        <item x="131"/>
        <item x="132"/>
        <item x="133"/>
        <item x="134"/>
        <item x="135"/>
        <item x="130"/>
        <item m="1" x="443"/>
        <item m="1" x="444"/>
        <item m="1" x="447"/>
        <item m="1" x="449"/>
        <item m="1" x="450"/>
        <item m="1" x="451"/>
        <item m="1" x="452"/>
        <item x="86"/>
        <item x="185"/>
        <item x="233"/>
        <item x="298"/>
        <item x="384"/>
        <item x="430"/>
        <item x="127"/>
        <item m="1" x="445"/>
        <item x="17"/>
        <item x="21"/>
        <item x="87"/>
        <item x="125"/>
        <item x="128"/>
        <item x="147"/>
        <item x="156"/>
        <item x="186"/>
        <item x="227"/>
        <item x="228"/>
        <item x="229"/>
        <item x="231"/>
        <item x="296"/>
        <item x="378"/>
        <item x="381"/>
        <item x="383"/>
        <item x="410"/>
        <item x="426"/>
        <item x="341"/>
        <item x="236"/>
        <item m="1" x="448"/>
        <item m="1" x="446"/>
        <item x="246"/>
        <item x="401"/>
      </items>
    </pivotField>
  </pivotFields>
  <rowFields count="5">
    <field x="5"/>
    <field x="6"/>
    <field x="7"/>
    <field x="9"/>
    <field x="13"/>
  </rowFields>
  <rowItems count="183">
    <i>
      <x v="2"/>
    </i>
    <i r="1">
      <x/>
    </i>
    <i r="2">
      <x v="1"/>
    </i>
    <i r="3">
      <x v="15"/>
    </i>
    <i r="4">
      <x v="6"/>
    </i>
    <i r="2">
      <x v="2"/>
    </i>
    <i r="3">
      <x v="15"/>
    </i>
    <i r="4">
      <x v="7"/>
    </i>
    <i r="2">
      <x v="3"/>
    </i>
    <i r="3">
      <x v="15"/>
    </i>
    <i r="4">
      <x v="7"/>
    </i>
    <i r="2">
      <x v="4"/>
    </i>
    <i r="3">
      <x v="15"/>
    </i>
    <i r="4">
      <x v="7"/>
    </i>
    <i r="2">
      <x v="5"/>
    </i>
    <i r="3">
      <x v="15"/>
    </i>
    <i r="4">
      <x v="7"/>
    </i>
    <i r="2">
      <x v="6"/>
    </i>
    <i r="3">
      <x v="15"/>
    </i>
    <i r="4">
      <x v="7"/>
    </i>
    <i r="2">
      <x v="7"/>
    </i>
    <i r="3">
      <x v="15"/>
    </i>
    <i r="4">
      <x v="8"/>
    </i>
    <i r="2">
      <x v="8"/>
    </i>
    <i r="3">
      <x v="15"/>
    </i>
    <i r="4">
      <x v="37"/>
    </i>
    <i r="1">
      <x v="95"/>
    </i>
    <i r="2">
      <x/>
    </i>
    <i r="3">
      <x v="57"/>
    </i>
    <i r="4">
      <x v="398"/>
    </i>
    <i r="3">
      <x v="58"/>
    </i>
    <i r="4">
      <x v="397"/>
    </i>
    <i r="3">
      <x v="59"/>
    </i>
    <i r="4">
      <x v="399"/>
    </i>
    <i r="1">
      <x v="99"/>
    </i>
    <i r="2">
      <x/>
    </i>
    <i r="3">
      <x/>
    </i>
    <i r="4">
      <x v="403"/>
    </i>
    <i r="1">
      <x v="103"/>
    </i>
    <i r="2">
      <x/>
    </i>
    <i r="3">
      <x/>
    </i>
    <i r="4">
      <x v="406"/>
    </i>
    <i>
      <x v="3"/>
    </i>
    <i r="1">
      <x v="1"/>
    </i>
    <i r="2">
      <x v="1"/>
    </i>
    <i r="3">
      <x v="22"/>
    </i>
    <i r="4">
      <x v="138"/>
    </i>
    <i r="3">
      <x v="29"/>
    </i>
    <i r="4">
      <x v="137"/>
    </i>
    <i r="2">
      <x v="2"/>
    </i>
    <i r="3">
      <x v="22"/>
    </i>
    <i r="4">
      <x v="139"/>
    </i>
    <i r="3">
      <x v="29"/>
    </i>
    <i r="4">
      <x v="140"/>
    </i>
    <i r="2">
      <x v="3"/>
    </i>
    <i r="3">
      <x v="22"/>
    </i>
    <i r="4">
      <x v="139"/>
    </i>
    <i r="3">
      <x v="29"/>
    </i>
    <i r="4">
      <x v="139"/>
    </i>
    <i r="2">
      <x v="4"/>
    </i>
    <i r="3">
      <x v="22"/>
    </i>
    <i r="4">
      <x v="139"/>
    </i>
    <i r="3">
      <x v="29"/>
    </i>
    <i r="4">
      <x v="139"/>
    </i>
    <i r="2">
      <x v="5"/>
    </i>
    <i r="3">
      <x v="22"/>
    </i>
    <i r="4">
      <x v="139"/>
    </i>
    <i r="3">
      <x v="29"/>
    </i>
    <i r="4">
      <x v="139"/>
    </i>
    <i r="2">
      <x v="6"/>
    </i>
    <i r="3">
      <x v="22"/>
    </i>
    <i r="4">
      <x v="139"/>
    </i>
    <i r="3">
      <x v="29"/>
    </i>
    <i r="4">
      <x v="140"/>
    </i>
    <i r="2">
      <x v="7"/>
    </i>
    <i r="3">
      <x v="22"/>
    </i>
    <i r="4">
      <x v="144"/>
    </i>
    <i r="3">
      <x v="29"/>
    </i>
    <i r="4">
      <x v="143"/>
    </i>
    <i r="2">
      <x v="8"/>
    </i>
    <i r="3">
      <x v="22"/>
    </i>
    <i r="4">
      <x v="142"/>
    </i>
    <i r="3">
      <x v="29"/>
    </i>
    <i r="4">
      <x v="141"/>
    </i>
    <i r="1">
      <x v="2"/>
    </i>
    <i r="2">
      <x v="1"/>
    </i>
    <i r="3">
      <x/>
    </i>
    <i r="4">
      <x v="4"/>
    </i>
    <i r="2">
      <x v="2"/>
    </i>
    <i r="3">
      <x/>
    </i>
    <i r="4">
      <x v="4"/>
    </i>
    <i r="2">
      <x v="3"/>
    </i>
    <i r="3">
      <x/>
    </i>
    <i r="4">
      <x v="4"/>
    </i>
    <i r="2">
      <x v="4"/>
    </i>
    <i r="3">
      <x/>
    </i>
    <i r="4">
      <x v="4"/>
    </i>
    <i r="2">
      <x v="5"/>
    </i>
    <i r="3">
      <x/>
    </i>
    <i r="4">
      <x v="4"/>
    </i>
    <i r="2">
      <x v="6"/>
    </i>
    <i r="3">
      <x/>
    </i>
    <i r="4">
      <x v="4"/>
    </i>
    <i r="2">
      <x v="7"/>
    </i>
    <i r="3">
      <x/>
    </i>
    <i r="4">
      <x v="31"/>
    </i>
    <i r="2">
      <x v="8"/>
    </i>
    <i r="3">
      <x/>
    </i>
    <i r="4">
      <x/>
    </i>
    <i>
      <x v="4"/>
    </i>
    <i r="1">
      <x v="3"/>
    </i>
    <i r="2">
      <x v="1"/>
    </i>
    <i r="3">
      <x v="23"/>
    </i>
    <i r="4">
      <x v="58"/>
    </i>
    <i r="3">
      <x v="28"/>
    </i>
    <i r="4">
      <x v="21"/>
    </i>
    <i r="2">
      <x v="2"/>
    </i>
    <i r="3">
      <x v="23"/>
    </i>
    <i r="4">
      <x/>
    </i>
    <i r="3">
      <x v="28"/>
    </i>
    <i r="4">
      <x v="4"/>
    </i>
    <i r="2">
      <x v="3"/>
    </i>
    <i r="3">
      <x v="23"/>
    </i>
    <i r="4">
      <x v="56"/>
    </i>
    <i r="3">
      <x v="28"/>
    </i>
    <i r="4">
      <x v="53"/>
    </i>
    <i r="2">
      <x v="4"/>
    </i>
    <i r="3">
      <x v="23"/>
    </i>
    <i r="4">
      <x v="34"/>
    </i>
    <i r="3">
      <x v="28"/>
    </i>
    <i r="4">
      <x v="26"/>
    </i>
    <i r="2">
      <x v="5"/>
    </i>
    <i r="3">
      <x v="23"/>
    </i>
    <i r="4">
      <x v="33"/>
    </i>
    <i r="3">
      <x v="28"/>
    </i>
    <i r="4">
      <x v="28"/>
    </i>
    <i r="2">
      <x v="6"/>
    </i>
    <i r="3">
      <x v="23"/>
    </i>
    <i r="4">
      <x v="29"/>
    </i>
    <i r="3">
      <x v="28"/>
    </i>
    <i r="4">
      <x v="32"/>
    </i>
    <i r="2">
      <x v="7"/>
    </i>
    <i r="3">
      <x v="23"/>
    </i>
    <i r="4">
      <x v="51"/>
    </i>
    <i r="3">
      <x v="28"/>
    </i>
    <i r="4">
      <x v="12"/>
    </i>
    <i r="2">
      <x v="8"/>
    </i>
    <i r="3">
      <x v="23"/>
    </i>
    <i r="4">
      <x v="25"/>
    </i>
    <i r="3">
      <x v="28"/>
    </i>
    <i r="4">
      <x v="57"/>
    </i>
    <i>
      <x v="5"/>
    </i>
    <i r="1">
      <x v="4"/>
    </i>
    <i r="2">
      <x/>
    </i>
    <i r="3">
      <x/>
    </i>
    <i r="4">
      <x v="59"/>
    </i>
    <i>
      <x v="29"/>
    </i>
    <i r="1">
      <x v="96"/>
    </i>
    <i r="2">
      <x/>
    </i>
    <i r="3">
      <x/>
    </i>
    <i r="4">
      <x v="400"/>
    </i>
    <i r="1">
      <x v="100"/>
    </i>
    <i r="2">
      <x/>
    </i>
    <i r="3">
      <x/>
    </i>
    <i r="4">
      <x v="404"/>
    </i>
    <i>
      <x v="30"/>
    </i>
    <i r="1">
      <x v="97"/>
    </i>
    <i r="2">
      <x/>
    </i>
    <i r="3">
      <x/>
    </i>
    <i r="4">
      <x v="401"/>
    </i>
    <i r="1">
      <x v="101"/>
    </i>
    <i r="2">
      <x/>
    </i>
    <i r="3">
      <x/>
    </i>
    <i r="4">
      <x v="405"/>
    </i>
    <i r="1">
      <x v="102"/>
    </i>
    <i r="2">
      <x/>
    </i>
    <i r="3">
      <x/>
    </i>
    <i r="4">
      <x v="59"/>
    </i>
    <i>
      <x v="31"/>
    </i>
    <i r="1">
      <x v="98"/>
    </i>
    <i r="2">
      <x/>
    </i>
    <i r="3">
      <x/>
    </i>
    <i r="4">
      <x v="402"/>
    </i>
  </rowItems>
  <colItems count="1">
    <i/>
  </colItems>
  <formats count="22">
    <format dxfId="115">
      <pivotArea type="all" dataOnly="0" outline="0" fieldPosition="0"/>
    </format>
    <format dxfId="114">
      <pivotArea field="5" type="button" dataOnly="0" labelOnly="1" outline="0" axis="axisRow" fieldPosition="0"/>
    </format>
    <format dxfId="113">
      <pivotArea dataOnly="0" labelOnly="1" fieldPosition="0">
        <references count="1">
          <reference field="5" count="0"/>
        </references>
      </pivotArea>
    </format>
    <format dxfId="112">
      <pivotArea dataOnly="0" labelOnly="1" fieldPosition="0">
        <references count="2">
          <reference field="5" count="1" selected="0">
            <x v="0"/>
          </reference>
          <reference field="6"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11">
      <pivotArea dataOnly="0" labelOnly="1" fieldPosition="0">
        <references count="2">
          <reference field="5" count="1" selected="0">
            <x v="15"/>
          </reference>
          <reference field="6" count="18">
            <x v="50"/>
            <x v="51"/>
            <x v="52"/>
            <x v="53"/>
            <x v="54"/>
            <x v="55"/>
            <x v="56"/>
            <x v="57"/>
            <x v="58"/>
            <x v="59"/>
            <x v="60"/>
            <x v="61"/>
            <x v="62"/>
            <x v="63"/>
            <x v="64"/>
            <x v="65"/>
            <x v="66"/>
            <x v="67"/>
          </reference>
        </references>
      </pivotArea>
    </format>
    <format dxfId="110">
      <pivotArea type="all" dataOnly="0" outline="0" fieldPosition="0"/>
    </format>
    <format dxfId="109">
      <pivotArea field="5" type="button" dataOnly="0" labelOnly="1" outline="0" axis="axisRow" fieldPosition="0"/>
    </format>
    <format dxfId="108">
      <pivotArea dataOnly="0" labelOnly="1" fieldPosition="0">
        <references count="1">
          <reference field="5" count="0"/>
        </references>
      </pivotArea>
    </format>
    <format dxfId="107">
      <pivotArea dataOnly="0" labelOnly="1" fieldPosition="0">
        <references count="2">
          <reference field="5" count="1" selected="0">
            <x v="0"/>
          </reference>
          <reference field="6"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06">
      <pivotArea dataOnly="0" labelOnly="1" fieldPosition="0">
        <references count="2">
          <reference field="5" count="1" selected="0">
            <x v="15"/>
          </reference>
          <reference field="6" count="18">
            <x v="50"/>
            <x v="51"/>
            <x v="52"/>
            <x v="53"/>
            <x v="54"/>
            <x v="55"/>
            <x v="56"/>
            <x v="57"/>
            <x v="58"/>
            <x v="59"/>
            <x v="60"/>
            <x v="61"/>
            <x v="62"/>
            <x v="63"/>
            <x v="64"/>
            <x v="65"/>
            <x v="66"/>
            <x v="67"/>
          </reference>
        </references>
      </pivotArea>
    </format>
    <format dxfId="105">
      <pivotArea type="all" dataOnly="0" outline="0" fieldPosition="0"/>
    </format>
    <format dxfId="104">
      <pivotArea field="5" type="button" dataOnly="0" labelOnly="1" outline="0" axis="axisRow" fieldPosition="0"/>
    </format>
    <format dxfId="103">
      <pivotArea dataOnly="0" labelOnly="1" fieldPosition="0">
        <references count="1">
          <reference field="5" count="4">
            <x v="2"/>
            <x v="3"/>
            <x v="4"/>
            <x v="5"/>
          </reference>
        </references>
      </pivotArea>
    </format>
    <format dxfId="102">
      <pivotArea dataOnly="0" labelOnly="1" fieldPosition="0">
        <references count="2">
          <reference field="5" count="1" selected="0">
            <x v="2"/>
          </reference>
          <reference field="6" count="5">
            <x v="0"/>
            <x v="1"/>
            <x v="2"/>
            <x v="3"/>
            <x v="4"/>
          </reference>
        </references>
      </pivotArea>
    </format>
    <format dxfId="101">
      <pivotArea type="all" dataOnly="0" outline="0" fieldPosition="0"/>
    </format>
    <format dxfId="100">
      <pivotArea dataOnly="0" labelOnly="1" fieldPosition="0">
        <references count="1">
          <reference field="5" count="4">
            <x v="2"/>
            <x v="3"/>
            <x v="4"/>
            <x v="5"/>
          </reference>
        </references>
      </pivotArea>
    </format>
    <format dxfId="99">
      <pivotArea dataOnly="0" labelOnly="1" fieldPosition="0">
        <references count="2">
          <reference field="5" count="1" selected="0">
            <x v="2"/>
          </reference>
          <reference field="6" count="5">
            <x v="0"/>
            <x v="1"/>
            <x v="2"/>
            <x v="3"/>
            <x v="4"/>
          </reference>
        </references>
      </pivotArea>
    </format>
    <format dxfId="98">
      <pivotArea type="all" dataOnly="0" outline="0" fieldPosition="0"/>
    </format>
    <format dxfId="97">
      <pivotArea dataOnly="0" labelOnly="1" fieldPosition="0">
        <references count="1">
          <reference field="5" count="4">
            <x v="2"/>
            <x v="3"/>
            <x v="4"/>
            <x v="5"/>
          </reference>
        </references>
      </pivotArea>
    </format>
    <format dxfId="96">
      <pivotArea dataOnly="0" labelOnly="1" fieldPosition="0">
        <references count="2">
          <reference field="5" count="1" selected="0">
            <x v="2"/>
          </reference>
          <reference field="6" count="5">
            <x v="0"/>
            <x v="1"/>
            <x v="2"/>
            <x v="3"/>
            <x v="4"/>
          </reference>
        </references>
      </pivotArea>
    </format>
    <format dxfId="95">
      <pivotArea dataOnly="0" labelOnly="1" fieldPosition="0">
        <references count="3">
          <reference field="5" count="1" selected="0">
            <x v="2"/>
          </reference>
          <reference field="6" count="1" selected="0">
            <x v="0"/>
          </reference>
          <reference field="7" count="0"/>
        </references>
      </pivotArea>
    </format>
    <format dxfId="94">
      <pivotArea dataOnly="0" labelOnly="1" fieldPosition="0">
        <references count="2">
          <reference field="5" count="1" selected="0">
            <x v="5"/>
          </reference>
          <reference field="6" count="1">
            <x v="4"/>
          </reference>
        </references>
      </pivotArea>
    </format>
  </formats>
  <pivotTableStyleInfo name="Tabla GRI 2024" showRowHeaders="1" showColHeaders="0" showRowStripes="1"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5" minRefreshableVersion="3" showDrill="0" rowGrandTotals="0" colGrandTotals="0" itemPrintTitles="1" createdVersion="5" indent="0" showHeaders="0" outline="1" outlineData="1" multipleFieldFilters="0" rowHeaderCaption="">
  <location ref="E2:E734" firstHeaderRow="0" firstDataRow="0" firstDataCol="1"/>
  <pivotFields count="14">
    <pivotField showAll="0" defaultSubtotal="0">
      <items count="10">
        <item x="0"/>
        <item x="1"/>
        <item x="8"/>
        <item x="2"/>
        <item x="3"/>
        <item x="4"/>
        <item m="1" x="9"/>
        <item x="7"/>
        <item x="5"/>
        <item x="6"/>
      </items>
    </pivotField>
    <pivotField showAll="0" defaultSubtotal="0">
      <items count="5">
        <item h="1" x="1"/>
        <item x="3"/>
        <item h="1" m="1" x="4"/>
        <item h="1" x="0"/>
        <item h="1" x="2"/>
      </items>
    </pivotField>
    <pivotField showAll="0" defaultSubtotal="0"/>
    <pivotField showAll="0" defaultSubtotal="0"/>
    <pivotField showAll="0" defaultSubtotal="0"/>
    <pivotField axis="axisRow" showAll="0" defaultSubtotal="0">
      <items count="39">
        <item x="18"/>
        <item x="4"/>
        <item x="0"/>
        <item x="1"/>
        <item x="2"/>
        <item x="21"/>
        <item x="3"/>
        <item x="17"/>
        <item x="32"/>
        <item x="33"/>
        <item x="34"/>
        <item x="35"/>
        <item x="36"/>
        <item x="37"/>
        <item x="5"/>
        <item x="6"/>
        <item x="7"/>
        <item x="8"/>
        <item x="9"/>
        <item x="10"/>
        <item x="11"/>
        <item x="12"/>
        <item x="13"/>
        <item x="14"/>
        <item x="15"/>
        <item x="16"/>
        <item x="30"/>
        <item x="31"/>
        <item x="38"/>
        <item x="19"/>
        <item x="20"/>
        <item x="22"/>
        <item x="23"/>
        <item x="24"/>
        <item x="25"/>
        <item x="26"/>
        <item x="27"/>
        <item x="28"/>
        <item x="29"/>
      </items>
    </pivotField>
    <pivotField axis="axisRow" showAll="0" defaultSubtotal="0">
      <items count="115">
        <item x="0"/>
        <item x="1"/>
        <item x="2"/>
        <item x="3"/>
        <item x="47"/>
        <item x="36"/>
        <item x="4"/>
        <item x="37"/>
        <item x="5"/>
        <item x="6"/>
        <item x="34"/>
        <item x="35"/>
        <item x="38"/>
        <item x="86"/>
        <item x="87"/>
        <item x="88"/>
        <item x="89"/>
        <item x="90"/>
        <item x="91"/>
        <item x="92"/>
        <item x="93"/>
        <item x="94"/>
        <item x="95"/>
        <item x="96"/>
        <item x="97"/>
        <item x="98"/>
        <item x="99"/>
        <item x="100"/>
        <item x="101"/>
        <item x="102"/>
        <item x="103"/>
        <item x="104"/>
        <item x="105"/>
        <item x="106"/>
        <item x="107"/>
        <item x="108"/>
        <item x="109"/>
        <item x="110"/>
        <item x="111"/>
        <item x="112"/>
        <item x="7"/>
        <item x="8"/>
        <item x="9"/>
        <item x="10"/>
        <item x="11"/>
        <item x="12"/>
        <item x="13"/>
        <item x="14"/>
        <item x="15"/>
        <item x="51"/>
        <item x="16"/>
        <item x="17"/>
        <item x="18"/>
        <item x="19"/>
        <item x="20"/>
        <item x="21"/>
        <item x="22"/>
        <item x="23"/>
        <item x="24"/>
        <item x="25"/>
        <item x="26"/>
        <item x="27"/>
        <item x="28"/>
        <item x="29"/>
        <item x="30"/>
        <item x="31"/>
        <item x="32"/>
        <item x="33"/>
        <item x="61"/>
        <item x="62"/>
        <item x="63"/>
        <item x="64"/>
        <item x="65"/>
        <item x="66"/>
        <item x="67"/>
        <item x="68"/>
        <item x="69"/>
        <item x="70"/>
        <item x="71"/>
        <item x="72"/>
        <item x="73"/>
        <item x="74"/>
        <item x="75"/>
        <item x="76"/>
        <item x="77"/>
        <item x="78"/>
        <item x="79"/>
        <item x="80"/>
        <item x="81"/>
        <item x="82"/>
        <item x="83"/>
        <item x="84"/>
        <item x="85"/>
        <item x="113"/>
        <item x="114"/>
        <item x="39"/>
        <item x="42"/>
        <item x="44"/>
        <item x="48"/>
        <item x="40"/>
        <item x="43"/>
        <item x="45"/>
        <item x="46"/>
        <item x="41"/>
        <item x="50"/>
        <item x="52"/>
        <item x="53"/>
        <item x="54"/>
        <item x="55"/>
        <item x="56"/>
        <item x="57"/>
        <item x="58"/>
        <item x="59"/>
        <item x="60"/>
        <item x="49"/>
      </items>
    </pivotField>
    <pivotField axis="axisRow" showAll="0" defaultSubtotal="0">
      <items count="9">
        <item x="8"/>
        <item x="0"/>
        <item x="1"/>
        <item x="2"/>
        <item x="3"/>
        <item x="4"/>
        <item x="5"/>
        <item x="6"/>
        <item x="7"/>
      </items>
    </pivotField>
    <pivotField showAll="0" defaultSubtotal="0"/>
    <pivotField axis="axisRow" showAll="0" defaultSubtotal="0">
      <items count="60">
        <item x="3"/>
        <item x="20"/>
        <item x="19"/>
        <item x="48"/>
        <item x="49"/>
        <item x="30"/>
        <item x="51"/>
        <item x="50"/>
        <item x="17"/>
        <item x="18"/>
        <item x="25"/>
        <item x="32"/>
        <item x="16"/>
        <item x="15"/>
        <item x="6"/>
        <item x="0"/>
        <item x="40"/>
        <item x="13"/>
        <item x="14"/>
        <item x="26"/>
        <item x="27"/>
        <item x="28"/>
        <item x="2"/>
        <item x="4"/>
        <item x="8"/>
        <item x="56"/>
        <item x="52"/>
        <item x="53"/>
        <item x="5"/>
        <item x="1"/>
        <item x="23"/>
        <item x="29"/>
        <item x="31"/>
        <item x="21"/>
        <item x="47"/>
        <item x="59"/>
        <item x="22"/>
        <item x="44"/>
        <item x="46"/>
        <item x="45"/>
        <item x="42"/>
        <item x="41"/>
        <item x="43"/>
        <item x="12"/>
        <item x="58"/>
        <item x="57"/>
        <item x="33"/>
        <item x="35"/>
        <item x="24"/>
        <item x="55"/>
        <item x="34"/>
        <item x="54"/>
        <item x="36"/>
        <item x="9"/>
        <item x="7"/>
        <item x="10"/>
        <item x="11"/>
        <item x="38"/>
        <item x="37"/>
        <item x="39"/>
      </items>
    </pivotField>
    <pivotField showAll="0" defaultSubtotal="0"/>
    <pivotField showAll="0" defaultSubtotal="0"/>
    <pivotField showAll="0" defaultSubtotal="0"/>
    <pivotField axis="axisRow" showAll="0" defaultSubtotal="0">
      <items count="453">
        <item x="24"/>
        <item x="88"/>
        <item x="342"/>
        <item x="178"/>
        <item x="3"/>
        <item x="11"/>
        <item x="0"/>
        <item x="68"/>
        <item x="436"/>
        <item x="187"/>
        <item x="422"/>
        <item x="27"/>
        <item x="440"/>
        <item x="89"/>
        <item x="343"/>
        <item x="237"/>
        <item x="243"/>
        <item x="223"/>
        <item x="221"/>
        <item x="90"/>
        <item x="25"/>
        <item x="5"/>
        <item x="338"/>
        <item x="23"/>
        <item x="29"/>
        <item x="311"/>
        <item x="220"/>
        <item x="28"/>
        <item x="270"/>
        <item x="393"/>
        <item x="386"/>
        <item x="438"/>
        <item x="394"/>
        <item x="269"/>
        <item x="219"/>
        <item x="387"/>
        <item x="301"/>
        <item x="308"/>
        <item x="222"/>
        <item x="303"/>
        <item x="188"/>
        <item x="441"/>
        <item x="302"/>
        <item x="26"/>
        <item x="344"/>
        <item x="345"/>
        <item x="247"/>
        <item x="92"/>
        <item x="91"/>
        <item x="292"/>
        <item x="234"/>
        <item x="439"/>
        <item x="300"/>
        <item x="177"/>
        <item x="238"/>
        <item x="259"/>
        <item x="176"/>
        <item x="322"/>
        <item x="4"/>
        <item x="123"/>
        <item x="61"/>
        <item x="62"/>
        <item x="63"/>
        <item x="213"/>
        <item x="110"/>
        <item x="111"/>
        <item x="109"/>
        <item x="249"/>
        <item x="250"/>
        <item x="251"/>
        <item x="286"/>
        <item x="287"/>
        <item x="323"/>
        <item x="324"/>
        <item x="325"/>
        <item x="364"/>
        <item x="365"/>
        <item x="411"/>
        <item x="412"/>
        <item x="413"/>
        <item x="64"/>
        <item x="214"/>
        <item x="112"/>
        <item x="252"/>
        <item x="288"/>
        <item x="326"/>
        <item x="366"/>
        <item x="414"/>
        <item x="203"/>
        <item x="8"/>
        <item x="253"/>
        <item x="255"/>
        <item x="254"/>
        <item x="256"/>
        <item x="257"/>
        <item x="263"/>
        <item x="258"/>
        <item x="262"/>
        <item x="264"/>
        <item x="22"/>
        <item x="265"/>
        <item x="271"/>
        <item x="272"/>
        <item x="275"/>
        <item x="274"/>
        <item x="278"/>
        <item x="305"/>
        <item x="313"/>
        <item x="312"/>
        <item x="315"/>
        <item x="316"/>
        <item x="317"/>
        <item x="318"/>
        <item x="319"/>
        <item x="320"/>
        <item x="321"/>
        <item x="336"/>
        <item x="350"/>
        <item x="349"/>
        <item x="351"/>
        <item x="354"/>
        <item x="357"/>
        <item x="355"/>
        <item x="356"/>
        <item x="358"/>
        <item x="362"/>
        <item x="367"/>
        <item x="363"/>
        <item x="368"/>
        <item x="369"/>
        <item x="372"/>
        <item x="370"/>
        <item x="371"/>
        <item x="392"/>
        <item x="399"/>
        <item x="400"/>
        <item x="20"/>
        <item x="1"/>
        <item x="2"/>
        <item x="12"/>
        <item x="69"/>
        <item x="309"/>
        <item x="310"/>
        <item x="189"/>
        <item x="437"/>
        <item x="6"/>
        <item x="173"/>
        <item x="70"/>
        <item x="266"/>
        <item x="306"/>
        <item x="72"/>
        <item x="395"/>
        <item x="7"/>
        <item x="174"/>
        <item x="175"/>
        <item x="71"/>
        <item x="218"/>
        <item x="267"/>
        <item x="268"/>
        <item x="307"/>
        <item x="352"/>
        <item x="353"/>
        <item x="396"/>
        <item x="397"/>
        <item x="9"/>
        <item x="55"/>
        <item x="65"/>
        <item x="74"/>
        <item x="204"/>
        <item x="205"/>
        <item x="217"/>
        <item x="235"/>
        <item x="239"/>
        <item x="240"/>
        <item x="241"/>
        <item x="242"/>
        <item x="244"/>
        <item x="245"/>
        <item x="10"/>
        <item x="291"/>
        <item x="337"/>
        <item x="184"/>
        <item x="293"/>
        <item x="84"/>
        <item x="85"/>
        <item x="232"/>
        <item x="297"/>
        <item x="30"/>
        <item x="260"/>
        <item x="304"/>
        <item x="346"/>
        <item x="388"/>
        <item x="442"/>
        <item x="190"/>
        <item x="224"/>
        <item x="376"/>
        <item x="76"/>
        <item x="281"/>
        <item x="282"/>
        <item x="283"/>
        <item x="289"/>
        <item x="284"/>
        <item x="285"/>
        <item x="373"/>
        <item x="374"/>
        <item x="375"/>
        <item x="390"/>
        <item x="391"/>
        <item x="415"/>
        <item x="416"/>
        <item x="417"/>
        <item x="418"/>
        <item x="419"/>
        <item x="420"/>
        <item x="421"/>
        <item x="432"/>
        <item x="13"/>
        <item x="179"/>
        <item x="77"/>
        <item x="225"/>
        <item x="294"/>
        <item x="339"/>
        <item x="377"/>
        <item x="423"/>
        <item x="14"/>
        <item x="180"/>
        <item x="78"/>
        <item x="226"/>
        <item x="295"/>
        <item x="424"/>
        <item x="15"/>
        <item x="181"/>
        <item x="79"/>
        <item x="340"/>
        <item x="379"/>
        <item x="425"/>
        <item x="16"/>
        <item x="80"/>
        <item x="380"/>
        <item x="182"/>
        <item x="81"/>
        <item x="427"/>
        <item x="18"/>
        <item x="183"/>
        <item x="82"/>
        <item x="230"/>
        <item x="382"/>
        <item x="428"/>
        <item x="19"/>
        <item x="83"/>
        <item x="429"/>
        <item x="126"/>
        <item x="385"/>
        <item x="431"/>
        <item x="248"/>
        <item x="299"/>
        <item x="31"/>
        <item x="32"/>
        <item x="93"/>
        <item x="33"/>
        <item x="94"/>
        <item x="34"/>
        <item x="347"/>
        <item x="348"/>
        <item x="35"/>
        <item x="191"/>
        <item x="95"/>
        <item x="261"/>
        <item x="389"/>
        <item x="36"/>
        <item x="53"/>
        <item x="54"/>
        <item x="56"/>
        <item x="66"/>
        <item x="57"/>
        <item x="58"/>
        <item x="59"/>
        <item x="60"/>
        <item x="67"/>
        <item x="73"/>
        <item x="75"/>
        <item x="96"/>
        <item x="97"/>
        <item x="98"/>
        <item x="105"/>
        <item x="106"/>
        <item x="99"/>
        <item x="100"/>
        <item x="101"/>
        <item x="102"/>
        <item x="103"/>
        <item x="104"/>
        <item x="107"/>
        <item x="108"/>
        <item x="113"/>
        <item x="136"/>
        <item x="137"/>
        <item x="138"/>
        <item x="139"/>
        <item x="140"/>
        <item x="168"/>
        <item x="169"/>
        <item x="170"/>
        <item x="171"/>
        <item x="172"/>
        <item x="398"/>
        <item x="402"/>
        <item x="403"/>
        <item x="404"/>
        <item x="405"/>
        <item x="408"/>
        <item x="409"/>
        <item x="192"/>
        <item x="194"/>
        <item x="193"/>
        <item x="195"/>
        <item x="196"/>
        <item x="197"/>
        <item x="198"/>
        <item x="202"/>
        <item x="199"/>
        <item x="200"/>
        <item x="201"/>
        <item x="206"/>
        <item x="207"/>
        <item x="208"/>
        <item x="209"/>
        <item x="210"/>
        <item x="216"/>
        <item x="211"/>
        <item x="212"/>
        <item x="215"/>
        <item x="273"/>
        <item x="276"/>
        <item x="277"/>
        <item x="279"/>
        <item x="280"/>
        <item x="290"/>
        <item x="314"/>
        <item x="327"/>
        <item x="328"/>
        <item x="330"/>
        <item x="329"/>
        <item x="335"/>
        <item x="359"/>
        <item x="360"/>
        <item x="37"/>
        <item x="38"/>
        <item x="41"/>
        <item x="42"/>
        <item x="39"/>
        <item x="40"/>
        <item x="43"/>
        <item x="44"/>
        <item x="45"/>
        <item x="46"/>
        <item x="51"/>
        <item x="52"/>
        <item x="47"/>
        <item x="48"/>
        <item x="49"/>
        <item x="50"/>
        <item x="406"/>
        <item x="407"/>
        <item x="141"/>
        <item x="142"/>
        <item x="143"/>
        <item x="144"/>
        <item x="145"/>
        <item x="146"/>
        <item x="148"/>
        <item x="149"/>
        <item x="150"/>
        <item x="151"/>
        <item x="152"/>
        <item x="153"/>
        <item x="154"/>
        <item x="155"/>
        <item x="157"/>
        <item x="158"/>
        <item x="159"/>
        <item x="160"/>
        <item x="161"/>
        <item x="162"/>
        <item x="163"/>
        <item x="164"/>
        <item x="165"/>
        <item x="166"/>
        <item x="167"/>
        <item x="433"/>
        <item x="434"/>
        <item x="333"/>
        <item x="435"/>
        <item x="331"/>
        <item x="334"/>
        <item x="332"/>
        <item x="361"/>
        <item x="114"/>
        <item x="115"/>
        <item x="116"/>
        <item x="119"/>
        <item x="121"/>
        <item x="124"/>
        <item x="117"/>
        <item x="120"/>
        <item x="122"/>
        <item x="118"/>
        <item x="129"/>
        <item x="131"/>
        <item x="132"/>
        <item x="133"/>
        <item x="134"/>
        <item x="135"/>
        <item x="130"/>
        <item m="1" x="443"/>
        <item m="1" x="444"/>
        <item m="1" x="447"/>
        <item m="1" x="449"/>
        <item m="1" x="450"/>
        <item m="1" x="451"/>
        <item m="1" x="452"/>
        <item x="86"/>
        <item x="185"/>
        <item x="233"/>
        <item x="298"/>
        <item x="384"/>
        <item x="430"/>
        <item x="127"/>
        <item m="1" x="445"/>
        <item x="17"/>
        <item x="21"/>
        <item x="87"/>
        <item x="125"/>
        <item x="128"/>
        <item x="147"/>
        <item x="156"/>
        <item x="186"/>
        <item x="227"/>
        <item x="228"/>
        <item x="229"/>
        <item x="231"/>
        <item x="296"/>
        <item x="378"/>
        <item x="381"/>
        <item x="383"/>
        <item x="410"/>
        <item x="426"/>
        <item x="341"/>
        <item x="236"/>
        <item m="1" x="448"/>
        <item m="1" x="446"/>
        <item x="246"/>
        <item x="401"/>
      </items>
    </pivotField>
  </pivotFields>
  <rowFields count="5">
    <field x="5"/>
    <field x="6"/>
    <field x="7"/>
    <field x="9"/>
    <field x="13"/>
  </rowFields>
  <rowItems count="733">
    <i>
      <x v="7"/>
    </i>
    <i r="1">
      <x v="10"/>
    </i>
    <i r="2">
      <x v="1"/>
    </i>
    <i r="3">
      <x v="30"/>
    </i>
    <i r="4">
      <x v="346"/>
    </i>
    <i r="3">
      <x v="48"/>
    </i>
    <i r="4">
      <x v="347"/>
    </i>
    <i r="2">
      <x v="2"/>
    </i>
    <i r="3">
      <x v="30"/>
    </i>
    <i r="4">
      <x v="350"/>
    </i>
    <i r="3">
      <x v="48"/>
    </i>
    <i r="4">
      <x v="351"/>
    </i>
    <i r="2">
      <x v="3"/>
    </i>
    <i r="3">
      <x v="30"/>
    </i>
    <i r="4">
      <x v="348"/>
    </i>
    <i r="3">
      <x v="48"/>
    </i>
    <i r="4">
      <x v="349"/>
    </i>
    <i r="2">
      <x v="4"/>
    </i>
    <i r="3">
      <x v="30"/>
    </i>
    <i r="4">
      <x v="352"/>
    </i>
    <i r="3">
      <x v="48"/>
    </i>
    <i r="4">
      <x v="353"/>
    </i>
    <i r="2">
      <x v="5"/>
    </i>
    <i r="3">
      <x v="30"/>
    </i>
    <i r="4">
      <x v="354"/>
    </i>
    <i r="3">
      <x v="48"/>
    </i>
    <i r="4">
      <x v="355"/>
    </i>
    <i r="2">
      <x v="6"/>
    </i>
    <i r="3">
      <x v="30"/>
    </i>
    <i r="4">
      <x v="358"/>
    </i>
    <i r="3">
      <x v="48"/>
    </i>
    <i r="4">
      <x v="359"/>
    </i>
    <i r="2">
      <x v="7"/>
    </i>
    <i r="3">
      <x v="30"/>
    </i>
    <i r="4">
      <x v="360"/>
    </i>
    <i r="3">
      <x v="48"/>
    </i>
    <i r="4">
      <x v="361"/>
    </i>
    <i r="2">
      <x v="8"/>
    </i>
    <i r="3">
      <x v="30"/>
    </i>
    <i r="4">
      <x v="356"/>
    </i>
    <i r="3">
      <x v="48"/>
    </i>
    <i r="4">
      <x v="357"/>
    </i>
    <i r="1">
      <x v="11"/>
    </i>
    <i r="2">
      <x v="1"/>
    </i>
    <i r="3">
      <x v="10"/>
    </i>
    <i r="4">
      <x v="270"/>
    </i>
    <i r="3">
      <x v="19"/>
    </i>
    <i r="4">
      <x v="271"/>
    </i>
    <i r="3">
      <x v="20"/>
    </i>
    <i r="4">
      <x v="165"/>
    </i>
    <i r="3">
      <x v="21"/>
    </i>
    <i r="4">
      <x v="272"/>
    </i>
    <i r="2">
      <x v="2"/>
    </i>
    <i r="3">
      <x v="10"/>
    </i>
    <i r="4">
      <x v="274"/>
    </i>
    <i r="3">
      <x v="19"/>
    </i>
    <i r="4">
      <x v="275"/>
    </i>
    <i r="3">
      <x v="20"/>
    </i>
    <i r="4">
      <x v="276"/>
    </i>
    <i r="3">
      <x v="21"/>
    </i>
    <i r="4">
      <x v="277"/>
    </i>
    <i r="2">
      <x v="3"/>
    </i>
    <i r="3">
      <x v="10"/>
    </i>
    <i r="4">
      <x v="166"/>
    </i>
    <i r="3">
      <x v="19"/>
    </i>
    <i r="4">
      <x v="165"/>
    </i>
    <i r="3">
      <x v="20"/>
    </i>
    <i r="4">
      <x v="273"/>
    </i>
    <i r="3">
      <x v="21"/>
    </i>
    <i r="4">
      <x v="165"/>
    </i>
    <i r="2">
      <x v="4"/>
    </i>
    <i r="3">
      <x v="10"/>
    </i>
    <i r="4">
      <x v="278"/>
    </i>
    <i r="3">
      <x v="19"/>
    </i>
    <i r="4">
      <x v="165"/>
    </i>
    <i r="3">
      <x v="20"/>
    </i>
    <i r="4">
      <x v="279"/>
    </i>
    <i r="3">
      <x v="21"/>
    </i>
    <i r="4">
      <x v="167"/>
    </i>
    <i r="2">
      <x v="5"/>
    </i>
    <i r="3">
      <x v="11"/>
    </i>
    <i r="4">
      <x v="280"/>
    </i>
    <i r="3">
      <x v="19"/>
    </i>
    <i r="4">
      <x v="281"/>
    </i>
    <i r="3">
      <x v="20"/>
    </i>
    <i r="4">
      <x v="282"/>
    </i>
    <i r="3">
      <x v="21"/>
    </i>
    <i r="4">
      <x v="283"/>
    </i>
    <i r="2">
      <x v="6"/>
    </i>
    <i r="3">
      <x v="10"/>
    </i>
    <i r="4">
      <x v="286"/>
    </i>
    <i r="3">
      <x v="19"/>
    </i>
    <i r="4">
      <x v="287"/>
    </i>
    <i r="3">
      <x v="20"/>
    </i>
    <i r="4">
      <x v="165"/>
    </i>
    <i r="3">
      <x v="21"/>
    </i>
    <i r="4">
      <x v="288"/>
    </i>
    <i r="2">
      <x v="7"/>
    </i>
    <i r="3">
      <x v="10"/>
    </i>
    <i r="4">
      <x v="289"/>
    </i>
    <i r="3">
      <x v="19"/>
    </i>
    <i r="4">
      <x v="290"/>
    </i>
    <i r="3">
      <x v="20"/>
    </i>
    <i r="4">
      <x v="165"/>
    </i>
    <i r="3">
      <x v="21"/>
    </i>
    <i r="4">
      <x v="291"/>
    </i>
    <i r="2">
      <x v="8"/>
    </i>
    <i r="3">
      <x v="10"/>
    </i>
    <i r="4">
      <x v="284"/>
    </i>
    <i r="3">
      <x v="19"/>
    </i>
    <i r="4">
      <x v="165"/>
    </i>
    <i r="3">
      <x v="20"/>
    </i>
    <i r="4">
      <x v="165"/>
    </i>
    <i r="3">
      <x v="21"/>
    </i>
    <i r="4">
      <x v="285"/>
    </i>
    <i r="1">
      <x v="12"/>
    </i>
    <i r="2">
      <x v="1"/>
    </i>
    <i r="3">
      <x v="46"/>
    </i>
    <i r="4">
      <x v="165"/>
    </i>
    <i r="3">
      <x v="47"/>
    </i>
    <i r="4">
      <x v="292"/>
    </i>
    <i r="3">
      <x v="50"/>
    </i>
    <i r="4">
      <x v="165"/>
    </i>
    <i r="3">
      <x v="52"/>
    </i>
    <i r="4">
      <x v="165"/>
    </i>
    <i r="2">
      <x v="2"/>
    </i>
    <i r="3">
      <x v="46"/>
    </i>
    <i r="4">
      <x v="293"/>
    </i>
    <i r="3">
      <x v="47"/>
    </i>
    <i r="4">
      <x v="294"/>
    </i>
    <i r="3">
      <x v="50"/>
    </i>
    <i r="4">
      <x v="165"/>
    </i>
    <i r="3">
      <x v="52"/>
    </i>
    <i r="4">
      <x v="165"/>
    </i>
    <i r="2">
      <x v="3"/>
    </i>
    <i r="3">
      <x v="46"/>
    </i>
    <i r="4">
      <x v="165"/>
    </i>
    <i r="3">
      <x v="47"/>
    </i>
    <i r="4">
      <x v="165"/>
    </i>
    <i r="3">
      <x v="50"/>
    </i>
    <i r="4">
      <x v="165"/>
    </i>
    <i r="3">
      <x v="52"/>
    </i>
    <i r="4">
      <x v="165"/>
    </i>
    <i r="2">
      <x v="4"/>
    </i>
    <i r="3">
      <x v="46"/>
    </i>
    <i r="4">
      <x v="295"/>
    </i>
    <i r="3">
      <x v="47"/>
    </i>
    <i r="4">
      <x v="165"/>
    </i>
    <i r="3">
      <x v="50"/>
    </i>
    <i r="4">
      <x v="165"/>
    </i>
    <i r="3">
      <x v="52"/>
    </i>
    <i r="4">
      <x v="165"/>
    </i>
    <i r="2">
      <x v="5"/>
    </i>
    <i r="3">
      <x v="46"/>
    </i>
    <i r="4">
      <x v="296"/>
    </i>
    <i r="3">
      <x v="47"/>
    </i>
    <i r="4">
      <x v="298"/>
    </i>
    <i r="3">
      <x v="50"/>
    </i>
    <i r="4">
      <x v="297"/>
    </i>
    <i r="3">
      <x v="52"/>
    </i>
    <i r="4">
      <x v="299"/>
    </i>
    <i r="2">
      <x v="6"/>
    </i>
    <i r="3">
      <x v="46"/>
    </i>
    <i r="4">
      <x v="165"/>
    </i>
    <i r="3">
      <x v="47"/>
    </i>
    <i r="4">
      <x v="301"/>
    </i>
    <i r="3">
      <x v="50"/>
    </i>
    <i r="4">
      <x v="300"/>
    </i>
    <i r="3">
      <x v="52"/>
    </i>
    <i r="4">
      <x v="302"/>
    </i>
    <i r="2">
      <x v="7"/>
    </i>
    <i r="3">
      <x v="46"/>
    </i>
    <i r="4">
      <x v="303"/>
    </i>
    <i r="3">
      <x v="47"/>
    </i>
    <i r="4">
      <x v="304"/>
    </i>
    <i r="3">
      <x v="50"/>
    </i>
    <i r="4">
      <x v="165"/>
    </i>
    <i r="3">
      <x v="52"/>
    </i>
    <i r="4">
      <x v="165"/>
    </i>
    <i r="2">
      <x v="8"/>
    </i>
    <i r="3">
      <x v="46"/>
    </i>
    <i r="4">
      <x v="165"/>
    </i>
    <i r="3">
      <x v="47"/>
    </i>
    <i r="4">
      <x v="165"/>
    </i>
    <i r="3">
      <x v="50"/>
    </i>
    <i r="4">
      <x v="165"/>
    </i>
    <i r="3">
      <x v="52"/>
    </i>
    <i r="4">
      <x v="165"/>
    </i>
    <i>
      <x v="8"/>
    </i>
    <i r="1">
      <x v="13"/>
    </i>
    <i r="2">
      <x v="1"/>
    </i>
    <i r="3">
      <x/>
    </i>
    <i r="4">
      <x v="312"/>
    </i>
    <i r="2">
      <x v="2"/>
    </i>
    <i r="3">
      <x/>
    </i>
    <i r="4">
      <x v="314"/>
    </i>
    <i r="2">
      <x v="3"/>
    </i>
    <i r="3">
      <x/>
    </i>
    <i r="4">
      <x v="313"/>
    </i>
    <i r="2">
      <x v="4"/>
    </i>
    <i r="3">
      <x/>
    </i>
    <i r="4">
      <x v="315"/>
    </i>
    <i r="2">
      <x v="5"/>
    </i>
    <i r="3">
      <x v="40"/>
    </i>
    <i r="4">
      <x v="317"/>
    </i>
    <i r="3">
      <x v="41"/>
    </i>
    <i r="4">
      <x v="316"/>
    </i>
    <i r="3">
      <x v="42"/>
    </i>
    <i r="4">
      <x v="318"/>
    </i>
    <i r="2">
      <x v="6"/>
    </i>
    <i r="3">
      <x v="37"/>
    </i>
    <i r="4">
      <x v="320"/>
    </i>
    <i r="3">
      <x v="39"/>
    </i>
    <i r="4">
      <x v="321"/>
    </i>
    <i r="2">
      <x v="7"/>
    </i>
    <i r="3">
      <x/>
    </i>
    <i r="4">
      <x v="322"/>
    </i>
    <i r="2">
      <x v="8"/>
    </i>
    <i r="3">
      <x/>
    </i>
    <i r="4">
      <x v="319"/>
    </i>
    <i r="1">
      <x v="14"/>
    </i>
    <i r="2">
      <x/>
    </i>
    <i r="3">
      <x/>
    </i>
    <i r="4">
      <x v="88"/>
    </i>
    <i r="1">
      <x v="15"/>
    </i>
    <i r="2">
      <x v="1"/>
    </i>
    <i r="3">
      <x/>
    </i>
    <i r="4">
      <x v="168"/>
    </i>
    <i r="2">
      <x v="2"/>
    </i>
    <i r="3">
      <x/>
    </i>
    <i r="4">
      <x v="169"/>
    </i>
    <i r="2">
      <x v="3"/>
    </i>
    <i r="3">
      <x/>
    </i>
    <i r="4">
      <x v="323"/>
    </i>
    <i r="2">
      <x v="4"/>
    </i>
    <i r="3">
      <x/>
    </i>
    <i r="4">
      <x v="324"/>
    </i>
    <i r="2">
      <x v="5"/>
    </i>
    <i r="3">
      <x v="40"/>
    </i>
    <i r="4">
      <x v="326"/>
    </i>
    <i r="3">
      <x v="41"/>
    </i>
    <i r="4">
      <x v="325"/>
    </i>
    <i r="3">
      <x v="42"/>
    </i>
    <i r="4">
      <x v="327"/>
    </i>
    <i r="2">
      <x v="6"/>
    </i>
    <i r="3">
      <x v="37"/>
    </i>
    <i r="4">
      <x v="329"/>
    </i>
    <i r="3">
      <x v="39"/>
    </i>
    <i r="4">
      <x v="330"/>
    </i>
    <i r="2">
      <x v="7"/>
    </i>
    <i r="3">
      <x/>
    </i>
    <i r="4">
      <x v="331"/>
    </i>
    <i r="2">
      <x v="8"/>
    </i>
    <i r="3">
      <x/>
    </i>
    <i r="4">
      <x v="328"/>
    </i>
    <i r="1">
      <x v="16"/>
    </i>
    <i r="2">
      <x v="1"/>
    </i>
    <i r="3">
      <x/>
    </i>
    <i r="4">
      <x v="170"/>
    </i>
    <i r="2">
      <x v="2"/>
    </i>
    <i r="3">
      <x/>
    </i>
    <i r="4">
      <x v="170"/>
    </i>
    <i r="2">
      <x v="3"/>
    </i>
    <i r="3">
      <x/>
    </i>
    <i r="4">
      <x v="170"/>
    </i>
    <i r="2">
      <x v="4"/>
    </i>
    <i r="3">
      <x/>
    </i>
    <i r="4">
      <x v="18"/>
    </i>
    <i r="2">
      <x v="5"/>
    </i>
    <i r="3">
      <x v="40"/>
    </i>
    <i r="4">
      <x v="17"/>
    </i>
    <i r="3">
      <x v="41"/>
    </i>
    <i r="4">
      <x v="38"/>
    </i>
    <i r="3">
      <x v="42"/>
    </i>
    <i r="4">
      <x v="50"/>
    </i>
    <i r="2">
      <x v="6"/>
    </i>
    <i r="3">
      <x v="38"/>
    </i>
    <i r="4">
      <x v="171"/>
    </i>
    <i r="2">
      <x v="7"/>
    </i>
    <i r="3">
      <x/>
    </i>
    <i r="4">
      <x v="448"/>
    </i>
    <i r="2">
      <x v="8"/>
    </i>
    <i r="3">
      <x/>
    </i>
    <i r="4">
      <x v="15"/>
    </i>
    <i r="1">
      <x v="17"/>
    </i>
    <i r="2">
      <x v="1"/>
    </i>
    <i r="3">
      <x/>
    </i>
    <i r="4">
      <x v="54"/>
    </i>
    <i r="2">
      <x v="2"/>
    </i>
    <i r="3">
      <x/>
    </i>
    <i r="4">
      <x v="170"/>
    </i>
    <i r="2">
      <x v="3"/>
    </i>
    <i r="3">
      <x/>
    </i>
    <i r="4">
      <x v="172"/>
    </i>
    <i r="2">
      <x v="4"/>
    </i>
    <i r="3">
      <x/>
    </i>
    <i r="4">
      <x v="173"/>
    </i>
    <i r="2">
      <x v="5"/>
    </i>
    <i r="3">
      <x v="40"/>
    </i>
    <i r="4">
      <x v="175"/>
    </i>
    <i r="3">
      <x v="41"/>
    </i>
    <i r="4">
      <x v="174"/>
    </i>
    <i r="3">
      <x v="42"/>
    </i>
    <i r="4">
      <x v="16"/>
    </i>
    <i r="2">
      <x v="6"/>
    </i>
    <i r="3">
      <x v="37"/>
    </i>
    <i r="4">
      <x v="176"/>
    </i>
    <i r="3">
      <x v="39"/>
    </i>
    <i r="4">
      <x v="177"/>
    </i>
    <i r="2">
      <x v="7"/>
    </i>
    <i r="3">
      <x/>
    </i>
    <i r="4">
      <x v="451"/>
    </i>
    <i r="2">
      <x v="8"/>
    </i>
    <i r="3">
      <x/>
    </i>
    <i r="4">
      <x v="46"/>
    </i>
    <i>
      <x v="9"/>
    </i>
    <i r="1">
      <x v="18"/>
    </i>
    <i r="2">
      <x v="1"/>
    </i>
    <i r="3">
      <x/>
    </i>
    <i r="4">
      <x v="90"/>
    </i>
    <i r="2">
      <x v="2"/>
    </i>
    <i r="3">
      <x/>
    </i>
    <i r="4">
      <x v="92"/>
    </i>
    <i r="2">
      <x v="3"/>
    </i>
    <i r="3">
      <x/>
    </i>
    <i r="4">
      <x v="91"/>
    </i>
    <i r="2">
      <x v="4"/>
    </i>
    <i r="3">
      <x/>
    </i>
    <i r="4">
      <x v="93"/>
    </i>
    <i r="2">
      <x v="5"/>
    </i>
    <i r="3">
      <x/>
    </i>
    <i r="4">
      <x v="94"/>
    </i>
    <i r="2">
      <x v="6"/>
    </i>
    <i r="3">
      <x/>
    </i>
    <i r="4">
      <x v="96"/>
    </i>
    <i r="2">
      <x v="7"/>
    </i>
    <i r="3">
      <x/>
    </i>
    <i r="4">
      <x v="97"/>
    </i>
    <i r="2">
      <x v="8"/>
    </i>
    <i r="3">
      <x/>
    </i>
    <i r="4">
      <x v="95"/>
    </i>
    <i r="1">
      <x v="19"/>
    </i>
    <i r="2">
      <x v="1"/>
    </i>
    <i r="3">
      <x/>
    </i>
    <i r="4">
      <x v="98"/>
    </i>
    <i r="2">
      <x v="2"/>
    </i>
    <i r="3">
      <x/>
    </i>
    <i r="4">
      <x v="100"/>
    </i>
    <i r="2">
      <x v="3"/>
    </i>
    <i r="3">
      <x/>
    </i>
    <i r="4">
      <x v="99"/>
    </i>
    <i r="2">
      <x v="4"/>
    </i>
    <i r="3">
      <x/>
    </i>
    <i r="4">
      <x v="99"/>
    </i>
    <i r="2">
      <x v="5"/>
    </i>
    <i r="3">
      <x/>
    </i>
    <i r="4">
      <x v="100"/>
    </i>
    <i r="2">
      <x v="6"/>
    </i>
    <i r="3">
      <x/>
    </i>
    <i r="4">
      <x v="101"/>
    </i>
    <i r="2">
      <x v="7"/>
    </i>
    <i r="3">
      <x/>
    </i>
    <i r="4">
      <x v="102"/>
    </i>
    <i r="2">
      <x v="8"/>
    </i>
    <i r="3">
      <x/>
    </i>
    <i r="4">
      <x v="95"/>
    </i>
    <i r="1">
      <x v="20"/>
    </i>
    <i r="2">
      <x v="1"/>
    </i>
    <i r="3">
      <x/>
    </i>
    <i r="4">
      <x v="332"/>
    </i>
    <i r="2">
      <x v="2"/>
    </i>
    <i r="3">
      <x/>
    </i>
    <i r="4">
      <x v="104"/>
    </i>
    <i r="2">
      <x v="3"/>
    </i>
    <i r="3">
      <x/>
    </i>
    <i r="4">
      <x v="103"/>
    </i>
    <i r="2">
      <x v="4"/>
    </i>
    <i r="3">
      <x/>
    </i>
    <i r="4">
      <x v="333"/>
    </i>
    <i r="2">
      <x v="5"/>
    </i>
    <i r="3">
      <x v="3"/>
    </i>
    <i r="4">
      <x v="334"/>
    </i>
    <i r="3">
      <x v="4"/>
    </i>
    <i r="4">
      <x v="105"/>
    </i>
    <i r="2">
      <x v="6"/>
    </i>
    <i r="3">
      <x/>
    </i>
    <i r="4">
      <x v="335"/>
    </i>
    <i r="2">
      <x v="7"/>
    </i>
    <i r="3">
      <x/>
    </i>
    <i r="4">
      <x v="336"/>
    </i>
    <i r="2">
      <x v="8"/>
    </i>
    <i r="3">
      <x/>
    </i>
    <i r="4">
      <x v="193"/>
    </i>
    <i r="1">
      <x v="21"/>
    </i>
    <i r="2">
      <x v="1"/>
    </i>
    <i r="3">
      <x/>
    </i>
    <i r="4">
      <x v="197"/>
    </i>
    <i r="2">
      <x v="2"/>
    </i>
    <i r="3">
      <x/>
    </i>
    <i r="4">
      <x v="197"/>
    </i>
    <i r="2">
      <x v="3"/>
    </i>
    <i r="3">
      <x/>
    </i>
    <i r="4">
      <x v="198"/>
    </i>
    <i r="2">
      <x v="4"/>
    </i>
    <i r="3">
      <x/>
    </i>
    <i r="4">
      <x v="197"/>
    </i>
    <i r="2">
      <x v="5"/>
    </i>
    <i r="3">
      <x/>
    </i>
    <i r="4">
      <x v="199"/>
    </i>
    <i r="2">
      <x v="6"/>
    </i>
    <i r="3">
      <x/>
    </i>
    <i r="4">
      <x v="201"/>
    </i>
    <i r="2">
      <x v="7"/>
    </i>
    <i r="3">
      <x/>
    </i>
    <i r="4">
      <x v="202"/>
    </i>
    <i r="2">
      <x v="8"/>
    </i>
    <i r="3">
      <x/>
    </i>
    <i r="4">
      <x v="200"/>
    </i>
    <i r="1">
      <x v="22"/>
    </i>
    <i r="2">
      <x v="1"/>
    </i>
    <i r="3">
      <x/>
    </i>
    <i r="4">
      <x v="332"/>
    </i>
    <i r="2">
      <x v="2"/>
    </i>
    <i r="3">
      <x/>
    </i>
    <i r="4">
      <x v="104"/>
    </i>
    <i r="2">
      <x v="3"/>
    </i>
    <i r="3">
      <x/>
    </i>
    <i r="4">
      <x v="103"/>
    </i>
    <i r="2">
      <x v="4"/>
    </i>
    <i r="3">
      <x/>
    </i>
    <i r="4">
      <x v="337"/>
    </i>
    <i r="2">
      <x v="5"/>
    </i>
    <i r="3">
      <x v="6"/>
    </i>
    <i r="4">
      <x v="105"/>
    </i>
    <i r="3">
      <x v="7"/>
    </i>
    <i r="4">
      <x v="334"/>
    </i>
    <i r="2">
      <x v="6"/>
    </i>
    <i r="3">
      <x/>
    </i>
    <i r="4">
      <x v="335"/>
    </i>
    <i r="2">
      <x v="7"/>
    </i>
    <i r="3">
      <x/>
    </i>
    <i r="4">
      <x v="336"/>
    </i>
    <i r="2">
      <x v="8"/>
    </i>
    <i r="3">
      <x/>
    </i>
    <i r="4">
      <x v="95"/>
    </i>
    <i>
      <x v="10"/>
    </i>
    <i r="1">
      <x v="23"/>
    </i>
    <i r="2">
      <x/>
    </i>
    <i r="3">
      <x/>
    </i>
    <i r="4">
      <x v="88"/>
    </i>
    <i r="1">
      <x v="24"/>
    </i>
    <i r="2">
      <x/>
    </i>
    <i r="3">
      <x/>
    </i>
    <i r="4">
      <x v="88"/>
    </i>
    <i r="1">
      <x v="25"/>
    </i>
    <i r="2">
      <x/>
    </i>
    <i r="3">
      <x/>
    </i>
    <i r="4">
      <x v="88"/>
    </i>
    <i r="1">
      <x v="26"/>
    </i>
    <i r="2">
      <x/>
    </i>
    <i r="3">
      <x/>
    </i>
    <i r="4">
      <x v="88"/>
    </i>
    <i>
      <x v="11"/>
    </i>
    <i r="1">
      <x v="27"/>
    </i>
    <i r="2">
      <x v="1"/>
    </i>
    <i r="3">
      <x/>
    </i>
    <i r="4">
      <x v="106"/>
    </i>
    <i r="2">
      <x v="2"/>
    </i>
    <i r="3">
      <x/>
    </i>
    <i r="4">
      <x v="108"/>
    </i>
    <i r="2">
      <x v="3"/>
    </i>
    <i r="3">
      <x/>
    </i>
    <i r="4">
      <x v="107"/>
    </i>
    <i r="2">
      <x v="4"/>
    </i>
    <i r="3">
      <x/>
    </i>
    <i r="4">
      <x v="338"/>
    </i>
    <i r="2">
      <x v="5"/>
    </i>
    <i r="3">
      <x/>
    </i>
    <i r="4">
      <x v="109"/>
    </i>
    <i r="2">
      <x v="6"/>
    </i>
    <i r="3">
      <x/>
    </i>
    <i r="4">
      <x v="110"/>
    </i>
    <i r="2">
      <x v="7"/>
    </i>
    <i r="3">
      <x/>
    </i>
    <i r="4">
      <x v="111"/>
    </i>
    <i r="2">
      <x v="8"/>
    </i>
    <i r="3">
      <x/>
    </i>
    <i r="4">
      <x v="107"/>
    </i>
    <i r="1">
      <x v="28"/>
    </i>
    <i r="2">
      <x v="1"/>
    </i>
    <i r="3">
      <x/>
    </i>
    <i r="4">
      <x v="112"/>
    </i>
    <i r="2">
      <x v="2"/>
    </i>
    <i r="3">
      <x/>
    </i>
    <i r="4">
      <x v="107"/>
    </i>
    <i r="2">
      <x v="3"/>
    </i>
    <i r="3">
      <x/>
    </i>
    <i r="4">
      <x v="113"/>
    </i>
    <i r="2">
      <x v="4"/>
    </i>
    <i r="3">
      <x/>
    </i>
    <i r="4">
      <x v="114"/>
    </i>
    <i r="2">
      <x v="5"/>
    </i>
    <i r="3">
      <x/>
    </i>
    <i r="4">
      <x v="107"/>
    </i>
    <i r="2">
      <x v="6"/>
    </i>
    <i r="3">
      <x/>
    </i>
    <i r="4">
      <x v="107"/>
    </i>
    <i r="2">
      <x v="7"/>
    </i>
    <i r="3">
      <x/>
    </i>
    <i r="4">
      <x v="115"/>
    </i>
    <i r="2">
      <x v="8"/>
    </i>
    <i r="3">
      <x/>
    </i>
    <i r="4">
      <x v="339"/>
    </i>
    <i r="1">
      <x v="29"/>
    </i>
    <i r="2">
      <x v="1"/>
    </i>
    <i r="3">
      <x/>
    </i>
    <i r="4">
      <x v="340"/>
    </i>
    <i r="2">
      <x v="2"/>
    </i>
    <i r="3">
      <x/>
    </i>
    <i r="4">
      <x v="342"/>
    </i>
    <i r="2">
      <x v="3"/>
    </i>
    <i r="3">
      <x/>
    </i>
    <i r="4">
      <x v="341"/>
    </i>
    <i r="2">
      <x v="4"/>
    </i>
    <i r="3">
      <x/>
    </i>
    <i r="4">
      <x v="393"/>
    </i>
    <i r="2">
      <x v="5"/>
    </i>
    <i r="3">
      <x/>
    </i>
    <i r="4">
      <x v="395"/>
    </i>
    <i r="2">
      <x v="6"/>
    </i>
    <i r="3">
      <x/>
    </i>
    <i r="4">
      <x v="391"/>
    </i>
    <i r="2">
      <x v="7"/>
    </i>
    <i r="3">
      <x/>
    </i>
    <i r="4">
      <x v="394"/>
    </i>
    <i r="2">
      <x v="8"/>
    </i>
    <i r="3">
      <x/>
    </i>
    <i r="4">
      <x v="343"/>
    </i>
    <i r="1">
      <x v="30"/>
    </i>
    <i r="2">
      <x v="1"/>
    </i>
    <i r="3">
      <x/>
    </i>
    <i r="4">
      <x v="116"/>
    </i>
    <i r="2">
      <x v="2"/>
    </i>
    <i r="3">
      <x/>
    </i>
    <i r="4">
      <x v="118"/>
    </i>
    <i r="2">
      <x v="3"/>
    </i>
    <i r="3">
      <x/>
    </i>
    <i r="4">
      <x v="117"/>
    </i>
    <i r="2">
      <x v="4"/>
    </i>
    <i r="3">
      <x/>
    </i>
    <i r="4">
      <x v="119"/>
    </i>
    <i r="2">
      <x v="5"/>
    </i>
    <i r="3">
      <x/>
    </i>
    <i r="4">
      <x v="120"/>
    </i>
    <i r="2">
      <x v="6"/>
    </i>
    <i r="3">
      <x/>
    </i>
    <i r="4">
      <x v="122"/>
    </i>
    <i r="2">
      <x v="7"/>
    </i>
    <i r="3">
      <x/>
    </i>
    <i r="4">
      <x v="123"/>
    </i>
    <i r="2">
      <x v="8"/>
    </i>
    <i r="3">
      <x/>
    </i>
    <i r="4">
      <x v="121"/>
    </i>
    <i r="1">
      <x v="31"/>
    </i>
    <i r="2">
      <x v="1"/>
    </i>
    <i r="3">
      <x/>
    </i>
    <i r="4">
      <x v="107"/>
    </i>
    <i r="2">
      <x v="2"/>
    </i>
    <i r="3">
      <x/>
    </i>
    <i r="4">
      <x v="124"/>
    </i>
    <i r="2">
      <x v="3"/>
    </i>
    <i r="3">
      <x/>
    </i>
    <i r="4">
      <x v="107"/>
    </i>
    <i r="2">
      <x v="4"/>
    </i>
    <i r="3">
      <x/>
    </i>
    <i r="4">
      <x v="107"/>
    </i>
    <i r="2">
      <x v="5"/>
    </i>
    <i r="3">
      <x/>
    </i>
    <i r="4">
      <x v="344"/>
    </i>
    <i r="2">
      <x v="6"/>
    </i>
    <i r="3">
      <x/>
    </i>
    <i r="4">
      <x v="345"/>
    </i>
    <i r="2">
      <x v="7"/>
    </i>
    <i r="3">
      <x/>
    </i>
    <i r="4">
      <x v="107"/>
    </i>
    <i r="2">
      <x v="8"/>
    </i>
    <i r="3">
      <x/>
    </i>
    <i r="4">
      <x v="107"/>
    </i>
    <i r="1">
      <x v="32"/>
    </i>
    <i r="2">
      <x/>
    </i>
    <i r="3">
      <x/>
    </i>
    <i r="4">
      <x v="396"/>
    </i>
    <i r="1">
      <x v="33"/>
    </i>
    <i r="2">
      <x v="1"/>
    </i>
    <i r="3">
      <x/>
    </i>
    <i r="4">
      <x v="125"/>
    </i>
    <i r="2">
      <x v="2"/>
    </i>
    <i r="3">
      <x/>
    </i>
    <i r="4">
      <x v="127"/>
    </i>
    <i r="2">
      <x v="3"/>
    </i>
    <i r="3">
      <x/>
    </i>
    <i r="4">
      <x v="126"/>
    </i>
    <i r="2">
      <x v="4"/>
    </i>
    <i r="3">
      <x/>
    </i>
    <i r="4">
      <x v="128"/>
    </i>
    <i r="2">
      <x v="5"/>
    </i>
    <i r="3">
      <x/>
    </i>
    <i r="4">
      <x v="129"/>
    </i>
    <i r="2">
      <x v="6"/>
    </i>
    <i r="3">
      <x/>
    </i>
    <i r="4">
      <x v="131"/>
    </i>
    <i r="2">
      <x v="7"/>
    </i>
    <i r="3">
      <x/>
    </i>
    <i r="4">
      <x v="132"/>
    </i>
    <i r="2">
      <x v="8"/>
    </i>
    <i r="3">
      <x/>
    </i>
    <i r="4">
      <x v="130"/>
    </i>
    <i>
      <x v="12"/>
    </i>
    <i r="1">
      <x v="34"/>
    </i>
    <i r="2">
      <x v="1"/>
    </i>
    <i r="3">
      <x/>
    </i>
    <i r="4">
      <x v="203"/>
    </i>
    <i r="2">
      <x v="2"/>
    </i>
    <i r="3">
      <x/>
    </i>
    <i r="4">
      <x v="197"/>
    </i>
    <i r="2">
      <x v="3"/>
    </i>
    <i r="3">
      <x/>
    </i>
    <i r="4">
      <x v="204"/>
    </i>
    <i r="2">
      <x v="4"/>
    </i>
    <i r="3">
      <x/>
    </i>
    <i r="4">
      <x v="93"/>
    </i>
    <i r="2">
      <x v="5"/>
    </i>
    <i r="3">
      <x/>
    </i>
    <i r="4">
      <x v="205"/>
    </i>
    <i r="2">
      <x v="6"/>
    </i>
    <i r="3">
      <x/>
    </i>
    <i r="4">
      <x v="206"/>
    </i>
    <i r="2">
      <x v="7"/>
    </i>
    <i r="3">
      <x/>
    </i>
    <i r="4">
      <x v="207"/>
    </i>
    <i r="2">
      <x v="8"/>
    </i>
    <i r="3">
      <x/>
    </i>
    <i r="4">
      <x v="95"/>
    </i>
    <i r="1">
      <x v="35"/>
    </i>
    <i r="2">
      <x v="1"/>
    </i>
    <i r="3">
      <x v="49"/>
    </i>
    <i r="4">
      <x v="305"/>
    </i>
    <i r="3">
      <x v="51"/>
    </i>
    <i r="4">
      <x v="133"/>
    </i>
    <i r="2">
      <x v="2"/>
    </i>
    <i r="3">
      <x v="49"/>
    </i>
    <i r="4">
      <x v="135"/>
    </i>
    <i r="3">
      <x v="51"/>
    </i>
    <i r="4">
      <x v="134"/>
    </i>
    <i r="2">
      <x v="3"/>
    </i>
    <i r="3">
      <x v="49"/>
    </i>
    <i r="4">
      <x v="452"/>
    </i>
    <i r="3">
      <x v="51"/>
    </i>
    <i r="4">
      <x v="165"/>
    </i>
    <i r="2">
      <x v="4"/>
    </i>
    <i r="3">
      <x v="49"/>
    </i>
    <i r="4">
      <x v="307"/>
    </i>
    <i r="3">
      <x v="51"/>
    </i>
    <i r="4">
      <x v="306"/>
    </i>
    <i r="2">
      <x v="5"/>
    </i>
    <i r="3">
      <x v="49"/>
    </i>
    <i r="4">
      <x v="309"/>
    </i>
    <i r="3">
      <x v="51"/>
    </i>
    <i r="4">
      <x v="308"/>
    </i>
    <i r="2">
      <x v="6"/>
    </i>
    <i r="3">
      <x v="49"/>
    </i>
    <i r="4">
      <x v="363"/>
    </i>
    <i r="3">
      <x v="51"/>
    </i>
    <i r="4">
      <x v="362"/>
    </i>
    <i r="2">
      <x v="7"/>
    </i>
    <i r="3">
      <x v="49"/>
    </i>
    <i r="4">
      <x v="311"/>
    </i>
    <i r="3">
      <x v="51"/>
    </i>
    <i r="4">
      <x v="310"/>
    </i>
    <i r="2">
      <x v="8"/>
    </i>
    <i r="3">
      <x v="49"/>
    </i>
    <i r="4">
      <x v="445"/>
    </i>
    <i r="3">
      <x v="51"/>
    </i>
    <i r="4">
      <x v="165"/>
    </i>
    <i r="1">
      <x v="36"/>
    </i>
    <i r="2">
      <x/>
    </i>
    <i r="3">
      <x/>
    </i>
    <i r="4">
      <x v="208"/>
    </i>
    <i r="1">
      <x v="37"/>
    </i>
    <i r="2">
      <x v="1"/>
    </i>
    <i r="3">
      <x/>
    </i>
    <i r="4">
      <x v="209"/>
    </i>
    <i r="2">
      <x v="2"/>
    </i>
    <i r="3">
      <x/>
    </i>
    <i r="4">
      <x v="210"/>
    </i>
    <i r="2">
      <x v="3"/>
    </i>
    <i r="3">
      <x/>
    </i>
    <i r="4">
      <x v="99"/>
    </i>
    <i r="2">
      <x v="4"/>
    </i>
    <i r="3">
      <x/>
    </i>
    <i r="4">
      <x v="211"/>
    </i>
    <i r="2">
      <x v="5"/>
    </i>
    <i r="3">
      <x/>
    </i>
    <i r="4">
      <x v="212"/>
    </i>
    <i r="2">
      <x v="6"/>
    </i>
    <i r="3">
      <x/>
    </i>
    <i r="4">
      <x v="213"/>
    </i>
    <i r="2">
      <x v="7"/>
    </i>
    <i r="3">
      <x/>
    </i>
    <i r="4">
      <x v="214"/>
    </i>
    <i r="2">
      <x v="8"/>
    </i>
    <i r="3">
      <x/>
    </i>
    <i r="4">
      <x v="99"/>
    </i>
    <i r="1">
      <x v="38"/>
    </i>
    <i r="2">
      <x/>
    </i>
    <i r="3">
      <x/>
    </i>
    <i r="4">
      <x v="208"/>
    </i>
    <i>
      <x v="13"/>
    </i>
    <i r="1">
      <x v="39"/>
    </i>
    <i r="2">
      <x/>
    </i>
    <i r="3">
      <x/>
    </i>
    <i r="4">
      <x v="215"/>
    </i>
    <i>
      <x v="28"/>
    </i>
    <i r="1">
      <x v="93"/>
    </i>
    <i r="2">
      <x/>
    </i>
    <i r="3">
      <x v="44"/>
    </i>
    <i r="4">
      <x v="390"/>
    </i>
    <i r="3">
      <x v="45"/>
    </i>
    <i r="4">
      <x v="389"/>
    </i>
    <i r="1">
      <x v="94"/>
    </i>
    <i r="2">
      <x/>
    </i>
    <i r="3">
      <x/>
    </i>
    <i r="4">
      <x v="392"/>
    </i>
  </rowItems>
  <colItems count="1">
    <i/>
  </colItems>
  <formats count="22">
    <format dxfId="93">
      <pivotArea type="all" dataOnly="0" outline="0" fieldPosition="0"/>
    </format>
    <format dxfId="92">
      <pivotArea field="5" type="button" dataOnly="0" labelOnly="1" outline="0" axis="axisRow" fieldPosition="0"/>
    </format>
    <format dxfId="91">
      <pivotArea dataOnly="0" labelOnly="1" fieldPosition="0">
        <references count="1">
          <reference field="5" count="0"/>
        </references>
      </pivotArea>
    </format>
    <format dxfId="90">
      <pivotArea dataOnly="0" labelOnly="1" fieldPosition="0">
        <references count="2">
          <reference field="5" count="1" selected="0">
            <x v="0"/>
          </reference>
          <reference field="6"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89">
      <pivotArea dataOnly="0" labelOnly="1" fieldPosition="0">
        <references count="2">
          <reference field="5" count="1" selected="0">
            <x v="15"/>
          </reference>
          <reference field="6" count="18">
            <x v="50"/>
            <x v="51"/>
            <x v="52"/>
            <x v="53"/>
            <x v="54"/>
            <x v="55"/>
            <x v="56"/>
            <x v="57"/>
            <x v="58"/>
            <x v="59"/>
            <x v="60"/>
            <x v="61"/>
            <x v="62"/>
            <x v="63"/>
            <x v="64"/>
            <x v="65"/>
            <x v="66"/>
            <x v="67"/>
          </reference>
        </references>
      </pivotArea>
    </format>
    <format dxfId="88">
      <pivotArea type="all" dataOnly="0" outline="0" fieldPosition="0"/>
    </format>
    <format dxfId="87">
      <pivotArea field="5" type="button" dataOnly="0" labelOnly="1" outline="0" axis="axisRow" fieldPosition="0"/>
    </format>
    <format dxfId="86">
      <pivotArea dataOnly="0" labelOnly="1" fieldPosition="0">
        <references count="1">
          <reference field="5" count="0"/>
        </references>
      </pivotArea>
    </format>
    <format dxfId="85">
      <pivotArea dataOnly="0" labelOnly="1" fieldPosition="0">
        <references count="2">
          <reference field="5" count="1" selected="0">
            <x v="0"/>
          </reference>
          <reference field="6"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84">
      <pivotArea dataOnly="0" labelOnly="1" fieldPosition="0">
        <references count="2">
          <reference field="5" count="1" selected="0">
            <x v="15"/>
          </reference>
          <reference field="6" count="18">
            <x v="50"/>
            <x v="51"/>
            <x v="52"/>
            <x v="53"/>
            <x v="54"/>
            <x v="55"/>
            <x v="56"/>
            <x v="57"/>
            <x v="58"/>
            <x v="59"/>
            <x v="60"/>
            <x v="61"/>
            <x v="62"/>
            <x v="63"/>
            <x v="64"/>
            <x v="65"/>
            <x v="66"/>
            <x v="67"/>
          </reference>
        </references>
      </pivotArea>
    </format>
    <format dxfId="83">
      <pivotArea type="all" dataOnly="0" outline="0" fieldPosition="0"/>
    </format>
    <format dxfId="82">
      <pivotArea field="5" type="button" dataOnly="0" labelOnly="1" outline="0" axis="axisRow" fieldPosition="0"/>
    </format>
    <format dxfId="81">
      <pivotArea dataOnly="0" labelOnly="1" fieldPosition="0">
        <references count="1">
          <reference field="5" count="4">
            <x v="2"/>
            <x v="3"/>
            <x v="4"/>
            <x v="5"/>
          </reference>
        </references>
      </pivotArea>
    </format>
    <format dxfId="80">
      <pivotArea dataOnly="0" labelOnly="1" fieldPosition="0">
        <references count="2">
          <reference field="5" count="1" selected="0">
            <x v="2"/>
          </reference>
          <reference field="6" count="5">
            <x v="0"/>
            <x v="1"/>
            <x v="2"/>
            <x v="3"/>
            <x v="4"/>
          </reference>
        </references>
      </pivotArea>
    </format>
    <format dxfId="79">
      <pivotArea type="all" dataOnly="0" outline="0" fieldPosition="0"/>
    </format>
    <format dxfId="78">
      <pivotArea dataOnly="0" labelOnly="1" fieldPosition="0">
        <references count="1">
          <reference field="5" count="4">
            <x v="2"/>
            <x v="3"/>
            <x v="4"/>
            <x v="5"/>
          </reference>
        </references>
      </pivotArea>
    </format>
    <format dxfId="77">
      <pivotArea dataOnly="0" labelOnly="1" fieldPosition="0">
        <references count="2">
          <reference field="5" count="1" selected="0">
            <x v="2"/>
          </reference>
          <reference field="6" count="5">
            <x v="0"/>
            <x v="1"/>
            <x v="2"/>
            <x v="3"/>
            <x v="4"/>
          </reference>
        </references>
      </pivotArea>
    </format>
    <format dxfId="76">
      <pivotArea type="all" dataOnly="0" outline="0" fieldPosition="0"/>
    </format>
    <format dxfId="75">
      <pivotArea dataOnly="0" labelOnly="1" fieldPosition="0">
        <references count="1">
          <reference field="5" count="4">
            <x v="2"/>
            <x v="3"/>
            <x v="4"/>
            <x v="5"/>
          </reference>
        </references>
      </pivotArea>
    </format>
    <format dxfId="74">
      <pivotArea dataOnly="0" labelOnly="1" fieldPosition="0">
        <references count="2">
          <reference field="5" count="1" selected="0">
            <x v="2"/>
          </reference>
          <reference field="6" count="5">
            <x v="0"/>
            <x v="1"/>
            <x v="2"/>
            <x v="3"/>
            <x v="4"/>
          </reference>
        </references>
      </pivotArea>
    </format>
    <format dxfId="73">
      <pivotArea dataOnly="0" labelOnly="1" fieldPosition="0">
        <references count="3">
          <reference field="5" count="1" selected="0">
            <x v="2"/>
          </reference>
          <reference field="6" count="1" selected="0">
            <x v="0"/>
          </reference>
          <reference field="7" count="0"/>
        </references>
      </pivotArea>
    </format>
    <format dxfId="72">
      <pivotArea dataOnly="0" labelOnly="1" fieldPosition="0">
        <references count="2">
          <reference field="5" count="1" selected="0">
            <x v="5"/>
          </reference>
          <reference field="6" count="1">
            <x v="4"/>
          </reference>
        </references>
      </pivotArea>
    </format>
  </formats>
  <pivotTableStyleInfo name="Ambiental" showRowHeaders="1" showColHeaders="0" showRowStripes="1"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5" minRefreshableVersion="3" showDrill="0" rowGrandTotals="0" colGrandTotals="0" itemPrintTitles="1" createdVersion="5" indent="0" showHeaders="0" outline="1" outlineData="1" multipleFieldFilters="0" rowHeaderCaption="">
  <location ref="E2:E965" firstHeaderRow="0" firstDataRow="0" firstDataCol="1"/>
  <pivotFields count="14">
    <pivotField showAll="0" defaultSubtotal="0">
      <items count="10">
        <item x="0"/>
        <item x="1"/>
        <item x="8"/>
        <item x="2"/>
        <item x="3"/>
        <item x="4"/>
        <item m="1" x="9"/>
        <item x="7"/>
        <item x="5"/>
        <item x="6"/>
      </items>
    </pivotField>
    <pivotField showAll="0" defaultSubtotal="0">
      <items count="5">
        <item h="1" x="1"/>
        <item h="1" x="3"/>
        <item h="1" m="1" x="4"/>
        <item h="1" x="0"/>
        <item x="2"/>
      </items>
    </pivotField>
    <pivotField showAll="0" defaultSubtotal="0"/>
    <pivotField showAll="0" defaultSubtotal="0"/>
    <pivotField showAll="0" defaultSubtotal="0"/>
    <pivotField axis="axisRow" showAll="0" defaultSubtotal="0">
      <items count="39">
        <item x="18"/>
        <item x="4"/>
        <item x="0"/>
        <item x="1"/>
        <item x="2"/>
        <item x="21"/>
        <item x="3"/>
        <item x="17"/>
        <item x="32"/>
        <item x="33"/>
        <item x="34"/>
        <item x="35"/>
        <item x="36"/>
        <item x="37"/>
        <item x="5"/>
        <item x="6"/>
        <item x="7"/>
        <item x="8"/>
        <item x="9"/>
        <item x="10"/>
        <item x="11"/>
        <item x="12"/>
        <item x="13"/>
        <item x="14"/>
        <item x="15"/>
        <item x="16"/>
        <item x="30"/>
        <item x="31"/>
        <item x="38"/>
        <item x="19"/>
        <item x="20"/>
        <item x="22"/>
        <item x="23"/>
        <item x="24"/>
        <item x="25"/>
        <item x="26"/>
        <item x="27"/>
        <item x="28"/>
        <item x="29"/>
      </items>
    </pivotField>
    <pivotField axis="axisRow" showAll="0" defaultSubtotal="0">
      <items count="115">
        <item x="0"/>
        <item x="1"/>
        <item x="2"/>
        <item x="3"/>
        <item x="47"/>
        <item x="36"/>
        <item x="4"/>
        <item x="37"/>
        <item x="5"/>
        <item x="6"/>
        <item x="34"/>
        <item x="35"/>
        <item x="38"/>
        <item x="86"/>
        <item x="87"/>
        <item x="88"/>
        <item x="89"/>
        <item x="90"/>
        <item x="91"/>
        <item x="92"/>
        <item x="93"/>
        <item x="94"/>
        <item x="95"/>
        <item x="96"/>
        <item x="97"/>
        <item x="98"/>
        <item x="99"/>
        <item x="100"/>
        <item x="101"/>
        <item x="102"/>
        <item x="103"/>
        <item x="104"/>
        <item x="105"/>
        <item x="106"/>
        <item x="107"/>
        <item x="108"/>
        <item x="109"/>
        <item x="110"/>
        <item x="111"/>
        <item x="112"/>
        <item x="7"/>
        <item x="8"/>
        <item x="9"/>
        <item x="10"/>
        <item x="11"/>
        <item x="12"/>
        <item x="13"/>
        <item x="14"/>
        <item x="15"/>
        <item x="51"/>
        <item x="16"/>
        <item x="17"/>
        <item x="18"/>
        <item x="19"/>
        <item x="20"/>
        <item x="21"/>
        <item x="22"/>
        <item x="23"/>
        <item x="24"/>
        <item x="25"/>
        <item x="26"/>
        <item x="27"/>
        <item x="28"/>
        <item x="29"/>
        <item x="30"/>
        <item x="31"/>
        <item x="32"/>
        <item x="33"/>
        <item x="61"/>
        <item x="62"/>
        <item x="63"/>
        <item x="64"/>
        <item x="65"/>
        <item x="66"/>
        <item x="67"/>
        <item x="68"/>
        <item x="69"/>
        <item x="70"/>
        <item x="71"/>
        <item x="72"/>
        <item x="73"/>
        <item x="74"/>
        <item x="75"/>
        <item x="76"/>
        <item x="77"/>
        <item x="78"/>
        <item x="79"/>
        <item x="80"/>
        <item x="81"/>
        <item x="82"/>
        <item x="83"/>
        <item x="84"/>
        <item x="85"/>
        <item x="113"/>
        <item x="114"/>
        <item x="39"/>
        <item x="42"/>
        <item x="44"/>
        <item x="48"/>
        <item x="40"/>
        <item x="43"/>
        <item x="45"/>
        <item x="46"/>
        <item x="41"/>
        <item x="50"/>
        <item x="52"/>
        <item x="53"/>
        <item x="54"/>
        <item x="55"/>
        <item x="56"/>
        <item x="57"/>
        <item x="58"/>
        <item x="59"/>
        <item x="60"/>
        <item x="49"/>
      </items>
    </pivotField>
    <pivotField axis="axisRow" showAll="0" defaultSubtotal="0">
      <items count="9">
        <item x="8"/>
        <item x="0"/>
        <item x="1"/>
        <item x="2"/>
        <item x="3"/>
        <item x="4"/>
        <item x="5"/>
        <item x="6"/>
        <item x="7"/>
      </items>
    </pivotField>
    <pivotField showAll="0" defaultSubtotal="0"/>
    <pivotField axis="axisRow" showAll="0" defaultSubtotal="0">
      <items count="60">
        <item x="3"/>
        <item x="20"/>
        <item x="19"/>
        <item x="48"/>
        <item x="49"/>
        <item x="30"/>
        <item x="51"/>
        <item x="50"/>
        <item x="17"/>
        <item x="18"/>
        <item x="25"/>
        <item x="32"/>
        <item x="16"/>
        <item x="15"/>
        <item x="6"/>
        <item x="0"/>
        <item x="40"/>
        <item x="13"/>
        <item x="14"/>
        <item x="26"/>
        <item x="27"/>
        <item x="28"/>
        <item x="2"/>
        <item x="4"/>
        <item x="8"/>
        <item x="56"/>
        <item x="52"/>
        <item x="53"/>
        <item x="5"/>
        <item x="1"/>
        <item x="23"/>
        <item x="29"/>
        <item x="31"/>
        <item x="21"/>
        <item x="47"/>
        <item x="59"/>
        <item x="22"/>
        <item x="44"/>
        <item x="46"/>
        <item x="45"/>
        <item x="42"/>
        <item x="41"/>
        <item x="43"/>
        <item x="12"/>
        <item x="58"/>
        <item x="57"/>
        <item x="33"/>
        <item x="35"/>
        <item x="24"/>
        <item x="55"/>
        <item x="34"/>
        <item x="54"/>
        <item x="36"/>
        <item x="9"/>
        <item x="7"/>
        <item x="10"/>
        <item x="11"/>
        <item x="38"/>
        <item x="37"/>
        <item x="39"/>
      </items>
    </pivotField>
    <pivotField showAll="0" defaultSubtotal="0"/>
    <pivotField showAll="0" defaultSubtotal="0"/>
    <pivotField showAll="0" defaultSubtotal="0"/>
    <pivotField axis="axisRow" showAll="0" defaultSubtotal="0">
      <items count="453">
        <item x="24"/>
        <item x="88"/>
        <item x="342"/>
        <item x="178"/>
        <item x="3"/>
        <item x="11"/>
        <item x="0"/>
        <item x="68"/>
        <item x="436"/>
        <item x="187"/>
        <item x="422"/>
        <item x="27"/>
        <item x="440"/>
        <item x="89"/>
        <item x="343"/>
        <item x="237"/>
        <item x="243"/>
        <item x="223"/>
        <item x="221"/>
        <item x="90"/>
        <item x="25"/>
        <item x="5"/>
        <item x="338"/>
        <item x="23"/>
        <item x="29"/>
        <item x="311"/>
        <item x="220"/>
        <item x="28"/>
        <item x="270"/>
        <item x="393"/>
        <item x="386"/>
        <item x="438"/>
        <item x="394"/>
        <item x="269"/>
        <item x="219"/>
        <item x="387"/>
        <item x="301"/>
        <item x="308"/>
        <item x="222"/>
        <item x="303"/>
        <item x="188"/>
        <item x="441"/>
        <item x="302"/>
        <item x="26"/>
        <item x="344"/>
        <item x="345"/>
        <item x="247"/>
        <item x="92"/>
        <item x="91"/>
        <item x="292"/>
        <item x="234"/>
        <item x="439"/>
        <item x="300"/>
        <item x="177"/>
        <item x="238"/>
        <item x="259"/>
        <item x="176"/>
        <item x="322"/>
        <item x="4"/>
        <item x="123"/>
        <item x="61"/>
        <item x="62"/>
        <item x="63"/>
        <item x="213"/>
        <item x="110"/>
        <item x="111"/>
        <item x="109"/>
        <item x="249"/>
        <item x="250"/>
        <item x="251"/>
        <item x="286"/>
        <item x="287"/>
        <item x="323"/>
        <item x="324"/>
        <item x="325"/>
        <item x="364"/>
        <item x="365"/>
        <item x="411"/>
        <item x="412"/>
        <item x="413"/>
        <item x="64"/>
        <item x="214"/>
        <item x="112"/>
        <item x="252"/>
        <item x="288"/>
        <item x="326"/>
        <item x="366"/>
        <item x="414"/>
        <item x="203"/>
        <item x="8"/>
        <item x="253"/>
        <item x="255"/>
        <item x="254"/>
        <item x="256"/>
        <item x="257"/>
        <item x="263"/>
        <item x="258"/>
        <item x="262"/>
        <item x="264"/>
        <item x="22"/>
        <item x="265"/>
        <item x="271"/>
        <item x="272"/>
        <item x="275"/>
        <item x="274"/>
        <item x="278"/>
        <item x="305"/>
        <item x="313"/>
        <item x="312"/>
        <item x="315"/>
        <item x="316"/>
        <item x="317"/>
        <item x="318"/>
        <item x="319"/>
        <item x="320"/>
        <item x="321"/>
        <item x="336"/>
        <item x="350"/>
        <item x="349"/>
        <item x="351"/>
        <item x="354"/>
        <item x="357"/>
        <item x="355"/>
        <item x="356"/>
        <item x="358"/>
        <item x="362"/>
        <item x="367"/>
        <item x="363"/>
        <item x="368"/>
        <item x="369"/>
        <item x="372"/>
        <item x="370"/>
        <item x="371"/>
        <item x="392"/>
        <item x="399"/>
        <item x="400"/>
        <item x="20"/>
        <item x="1"/>
        <item x="2"/>
        <item x="12"/>
        <item x="69"/>
        <item x="309"/>
        <item x="310"/>
        <item x="189"/>
        <item x="437"/>
        <item x="6"/>
        <item x="173"/>
        <item x="70"/>
        <item x="266"/>
        <item x="306"/>
        <item x="72"/>
        <item x="395"/>
        <item x="7"/>
        <item x="174"/>
        <item x="175"/>
        <item x="71"/>
        <item x="218"/>
        <item x="267"/>
        <item x="268"/>
        <item x="307"/>
        <item x="352"/>
        <item x="353"/>
        <item x="396"/>
        <item x="397"/>
        <item x="9"/>
        <item x="55"/>
        <item x="65"/>
        <item x="74"/>
        <item x="204"/>
        <item x="205"/>
        <item x="217"/>
        <item x="235"/>
        <item x="239"/>
        <item x="240"/>
        <item x="241"/>
        <item x="242"/>
        <item x="244"/>
        <item x="245"/>
        <item x="10"/>
        <item x="291"/>
        <item x="337"/>
        <item x="184"/>
        <item x="293"/>
        <item x="84"/>
        <item x="85"/>
        <item x="232"/>
        <item x="297"/>
        <item x="30"/>
        <item x="260"/>
        <item x="304"/>
        <item x="346"/>
        <item x="388"/>
        <item x="442"/>
        <item x="190"/>
        <item x="224"/>
        <item x="376"/>
        <item x="76"/>
        <item x="281"/>
        <item x="282"/>
        <item x="283"/>
        <item x="289"/>
        <item x="284"/>
        <item x="285"/>
        <item x="373"/>
        <item x="374"/>
        <item x="375"/>
        <item x="390"/>
        <item x="391"/>
        <item x="415"/>
        <item x="416"/>
        <item x="417"/>
        <item x="418"/>
        <item x="419"/>
        <item x="420"/>
        <item x="421"/>
        <item x="432"/>
        <item x="13"/>
        <item x="179"/>
        <item x="77"/>
        <item x="225"/>
        <item x="294"/>
        <item x="339"/>
        <item x="377"/>
        <item x="423"/>
        <item x="14"/>
        <item x="180"/>
        <item x="78"/>
        <item x="226"/>
        <item x="295"/>
        <item x="424"/>
        <item x="15"/>
        <item x="181"/>
        <item x="79"/>
        <item x="340"/>
        <item x="379"/>
        <item x="425"/>
        <item x="16"/>
        <item x="80"/>
        <item x="380"/>
        <item x="182"/>
        <item x="81"/>
        <item x="427"/>
        <item x="18"/>
        <item x="183"/>
        <item x="82"/>
        <item x="230"/>
        <item x="382"/>
        <item x="428"/>
        <item x="19"/>
        <item x="83"/>
        <item x="429"/>
        <item x="126"/>
        <item x="385"/>
        <item x="431"/>
        <item x="248"/>
        <item x="299"/>
        <item x="31"/>
        <item x="32"/>
        <item x="93"/>
        <item x="33"/>
        <item x="94"/>
        <item x="34"/>
        <item x="347"/>
        <item x="348"/>
        <item x="35"/>
        <item x="191"/>
        <item x="95"/>
        <item x="261"/>
        <item x="389"/>
        <item x="36"/>
        <item x="53"/>
        <item x="54"/>
        <item x="56"/>
        <item x="66"/>
        <item x="57"/>
        <item x="58"/>
        <item x="59"/>
        <item x="60"/>
        <item x="67"/>
        <item x="73"/>
        <item x="75"/>
        <item x="96"/>
        <item x="97"/>
        <item x="98"/>
        <item x="105"/>
        <item x="106"/>
        <item x="99"/>
        <item x="100"/>
        <item x="101"/>
        <item x="102"/>
        <item x="103"/>
        <item x="104"/>
        <item x="107"/>
        <item x="108"/>
        <item x="113"/>
        <item x="136"/>
        <item x="137"/>
        <item x="138"/>
        <item x="139"/>
        <item x="140"/>
        <item x="168"/>
        <item x="169"/>
        <item x="170"/>
        <item x="171"/>
        <item x="172"/>
        <item x="398"/>
        <item x="402"/>
        <item x="403"/>
        <item x="404"/>
        <item x="405"/>
        <item x="408"/>
        <item x="409"/>
        <item x="192"/>
        <item x="194"/>
        <item x="193"/>
        <item x="195"/>
        <item x="196"/>
        <item x="197"/>
        <item x="198"/>
        <item x="202"/>
        <item x="199"/>
        <item x="200"/>
        <item x="201"/>
        <item x="206"/>
        <item x="207"/>
        <item x="208"/>
        <item x="209"/>
        <item x="210"/>
        <item x="216"/>
        <item x="211"/>
        <item x="212"/>
        <item x="215"/>
        <item x="273"/>
        <item x="276"/>
        <item x="277"/>
        <item x="279"/>
        <item x="280"/>
        <item x="290"/>
        <item x="314"/>
        <item x="327"/>
        <item x="328"/>
        <item x="330"/>
        <item x="329"/>
        <item x="335"/>
        <item x="359"/>
        <item x="360"/>
        <item x="37"/>
        <item x="38"/>
        <item x="41"/>
        <item x="42"/>
        <item x="39"/>
        <item x="40"/>
        <item x="43"/>
        <item x="44"/>
        <item x="45"/>
        <item x="46"/>
        <item x="51"/>
        <item x="52"/>
        <item x="47"/>
        <item x="48"/>
        <item x="49"/>
        <item x="50"/>
        <item x="406"/>
        <item x="407"/>
        <item x="141"/>
        <item x="142"/>
        <item x="143"/>
        <item x="144"/>
        <item x="145"/>
        <item x="146"/>
        <item x="148"/>
        <item x="149"/>
        <item x="150"/>
        <item x="151"/>
        <item x="152"/>
        <item x="153"/>
        <item x="154"/>
        <item x="155"/>
        <item x="157"/>
        <item x="158"/>
        <item x="159"/>
        <item x="160"/>
        <item x="161"/>
        <item x="162"/>
        <item x="163"/>
        <item x="164"/>
        <item x="165"/>
        <item x="166"/>
        <item x="167"/>
        <item x="433"/>
        <item x="434"/>
        <item x="333"/>
        <item x="435"/>
        <item x="331"/>
        <item x="334"/>
        <item x="332"/>
        <item x="361"/>
        <item x="114"/>
        <item x="115"/>
        <item x="116"/>
        <item x="119"/>
        <item x="121"/>
        <item x="124"/>
        <item x="117"/>
        <item x="120"/>
        <item x="122"/>
        <item x="118"/>
        <item x="129"/>
        <item x="131"/>
        <item x="132"/>
        <item x="133"/>
        <item x="134"/>
        <item x="135"/>
        <item x="130"/>
        <item m="1" x="443"/>
        <item m="1" x="444"/>
        <item m="1" x="447"/>
        <item m="1" x="449"/>
        <item m="1" x="450"/>
        <item m="1" x="451"/>
        <item m="1" x="452"/>
        <item x="86"/>
        <item x="185"/>
        <item x="233"/>
        <item x="298"/>
        <item x="384"/>
        <item x="430"/>
        <item x="127"/>
        <item m="1" x="445"/>
        <item x="17"/>
        <item x="21"/>
        <item x="87"/>
        <item x="125"/>
        <item x="128"/>
        <item x="147"/>
        <item x="156"/>
        <item x="186"/>
        <item x="227"/>
        <item x="228"/>
        <item x="229"/>
        <item x="231"/>
        <item x="296"/>
        <item x="378"/>
        <item x="381"/>
        <item x="383"/>
        <item x="410"/>
        <item x="426"/>
        <item x="341"/>
        <item x="236"/>
        <item m="1" x="448"/>
        <item m="1" x="446"/>
        <item x="246"/>
        <item x="401"/>
      </items>
    </pivotField>
  </pivotFields>
  <rowFields count="5">
    <field x="5"/>
    <field x="6"/>
    <field x="7"/>
    <field x="9"/>
    <field x="13"/>
  </rowFields>
  <rowItems count="964">
    <i>
      <x v="14"/>
    </i>
    <i r="1">
      <x v="40"/>
    </i>
    <i r="2">
      <x v="1"/>
    </i>
    <i r="3">
      <x v="24"/>
    </i>
    <i r="4">
      <x v="178"/>
    </i>
    <i r="3">
      <x v="53"/>
    </i>
    <i r="4">
      <x v="5"/>
    </i>
    <i r="2">
      <x v="2"/>
    </i>
    <i r="3">
      <x v="24"/>
    </i>
    <i r="4">
      <x v="145"/>
    </i>
    <i r="3">
      <x v="53"/>
    </i>
    <i r="4">
      <x v="196"/>
    </i>
    <i r="2">
      <x v="3"/>
    </i>
    <i r="3">
      <x v="24"/>
    </i>
    <i r="4">
      <x v="145"/>
    </i>
    <i r="3">
      <x v="53"/>
    </i>
    <i r="4">
      <x v="3"/>
    </i>
    <i r="2">
      <x v="4"/>
    </i>
    <i r="3">
      <x v="24"/>
    </i>
    <i r="4">
      <x v="145"/>
    </i>
    <i r="3">
      <x v="53"/>
    </i>
    <i r="4">
      <x v="194"/>
    </i>
    <i r="2">
      <x v="5"/>
    </i>
    <i r="3">
      <x v="24"/>
    </i>
    <i r="4">
      <x v="179"/>
    </i>
    <i r="3">
      <x v="53"/>
    </i>
    <i r="4">
      <x v="49"/>
    </i>
    <i r="2">
      <x v="6"/>
    </i>
    <i r="3">
      <x v="24"/>
    </i>
    <i r="4">
      <x v="149"/>
    </i>
    <i r="3">
      <x v="53"/>
    </i>
    <i r="4">
      <x v="195"/>
    </i>
    <i r="2">
      <x v="7"/>
    </i>
    <i r="3">
      <x v="24"/>
    </i>
    <i r="4">
      <x v="181"/>
    </i>
    <i r="3">
      <x v="53"/>
    </i>
    <i r="4">
      <x v="10"/>
    </i>
    <i r="2">
      <x v="8"/>
    </i>
    <i r="3">
      <x v="24"/>
    </i>
    <i r="4">
      <x v="180"/>
    </i>
    <i r="3">
      <x v="53"/>
    </i>
    <i r="4">
      <x v="22"/>
    </i>
    <i r="1">
      <x v="41"/>
    </i>
    <i r="2">
      <x v="1"/>
    </i>
    <i r="3">
      <x/>
    </i>
    <i r="4">
      <x v="139"/>
    </i>
    <i r="2">
      <x v="2"/>
    </i>
    <i r="3">
      <x/>
    </i>
    <i r="4">
      <x v="89"/>
    </i>
    <i r="2">
      <x v="3"/>
    </i>
    <i r="3">
      <x/>
    </i>
    <i r="4">
      <x v="89"/>
    </i>
    <i r="2">
      <x v="4"/>
    </i>
    <i r="3">
      <x/>
    </i>
    <i r="4">
      <x v="178"/>
    </i>
    <i r="2">
      <x v="5"/>
    </i>
    <i r="3">
      <x/>
    </i>
    <i r="4">
      <x v="182"/>
    </i>
    <i r="2">
      <x v="6"/>
    </i>
    <i r="3">
      <x/>
    </i>
    <i r="4">
      <x v="139"/>
    </i>
    <i r="2">
      <x v="7"/>
    </i>
    <i r="3">
      <x/>
    </i>
    <i r="4">
      <x v="89"/>
    </i>
    <i r="2">
      <x v="8"/>
    </i>
    <i r="3">
      <x/>
    </i>
    <i r="4">
      <x v="89"/>
    </i>
    <i r="1">
      <x v="114"/>
    </i>
    <i r="2">
      <x/>
    </i>
    <i r="3">
      <x/>
    </i>
    <i r="4">
      <x v="432"/>
    </i>
    <i>
      <x v="15"/>
    </i>
    <i r="1">
      <x v="42"/>
    </i>
    <i r="2">
      <x v="1"/>
    </i>
    <i r="3">
      <x/>
    </i>
    <i r="4">
      <x v="216"/>
    </i>
    <i r="2">
      <x v="2"/>
    </i>
    <i r="3">
      <x/>
    </i>
    <i r="4">
      <x v="218"/>
    </i>
    <i r="2">
      <x v="3"/>
    </i>
    <i r="3">
      <x/>
    </i>
    <i r="4">
      <x v="217"/>
    </i>
    <i r="2">
      <x v="4"/>
    </i>
    <i r="3">
      <x/>
    </i>
    <i r="4">
      <x v="219"/>
    </i>
    <i r="2">
      <x v="5"/>
    </i>
    <i r="3">
      <x/>
    </i>
    <i r="4">
      <x v="220"/>
    </i>
    <i r="2">
      <x v="6"/>
    </i>
    <i r="3">
      <x/>
    </i>
    <i r="4">
      <x v="222"/>
    </i>
    <i r="2">
      <x v="7"/>
    </i>
    <i r="3">
      <x/>
    </i>
    <i r="4">
      <x v="223"/>
    </i>
    <i r="2">
      <x v="8"/>
    </i>
    <i r="3">
      <x/>
    </i>
    <i r="4">
      <x v="221"/>
    </i>
    <i r="1">
      <x v="43"/>
    </i>
    <i r="2">
      <x v="1"/>
    </i>
    <i r="3">
      <x/>
    </i>
    <i r="4">
      <x v="224"/>
    </i>
    <i r="2">
      <x v="2"/>
    </i>
    <i r="3">
      <x/>
    </i>
    <i r="4">
      <x v="226"/>
    </i>
    <i r="2">
      <x v="3"/>
    </i>
    <i r="3">
      <x/>
    </i>
    <i r="4">
      <x v="225"/>
    </i>
    <i r="2">
      <x v="4"/>
    </i>
    <i r="3">
      <x/>
    </i>
    <i r="4">
      <x v="227"/>
    </i>
    <i r="2">
      <x v="5"/>
    </i>
    <i r="3">
      <x/>
    </i>
    <i r="4">
      <x v="228"/>
    </i>
    <i r="2">
      <x v="6"/>
    </i>
    <i r="3">
      <x/>
    </i>
    <i r="4">
      <x v="442"/>
    </i>
    <i r="2">
      <x v="7"/>
    </i>
    <i r="3">
      <x/>
    </i>
    <i r="4">
      <x v="229"/>
    </i>
    <i r="2">
      <x v="8"/>
    </i>
    <i r="3">
      <x/>
    </i>
    <i r="4">
      <x v="221"/>
    </i>
    <i r="1">
      <x v="44"/>
    </i>
    <i r="2">
      <x v="1"/>
    </i>
    <i r="3">
      <x/>
    </i>
    <i r="4">
      <x v="230"/>
    </i>
    <i r="2">
      <x v="2"/>
    </i>
    <i r="3">
      <x/>
    </i>
    <i r="4">
      <x v="232"/>
    </i>
    <i r="2">
      <x v="3"/>
    </i>
    <i r="3">
      <x/>
    </i>
    <i r="4">
      <x v="231"/>
    </i>
    <i r="2">
      <x v="4"/>
    </i>
    <i r="3">
      <x/>
    </i>
    <i r="4">
      <x v="437"/>
    </i>
    <i r="2">
      <x v="5"/>
    </i>
    <i r="3">
      <x/>
    </i>
    <i r="4">
      <x v="437"/>
    </i>
    <i r="2">
      <x v="6"/>
    </i>
    <i r="3">
      <x/>
    </i>
    <i r="4">
      <x v="234"/>
    </i>
    <i r="2">
      <x v="7"/>
    </i>
    <i r="3">
      <x/>
    </i>
    <i r="4">
      <x v="235"/>
    </i>
    <i r="2">
      <x v="8"/>
    </i>
    <i r="3">
      <x/>
    </i>
    <i r="4">
      <x v="233"/>
    </i>
    <i r="1">
      <x v="45"/>
    </i>
    <i r="2">
      <x v="1"/>
    </i>
    <i r="3">
      <x/>
    </i>
    <i r="4">
      <x v="236"/>
    </i>
    <i r="2">
      <x v="2"/>
    </i>
    <i r="3">
      <x/>
    </i>
    <i r="4">
      <x v="237"/>
    </i>
    <i r="2">
      <x v="3"/>
    </i>
    <i r="3">
      <x/>
    </i>
    <i r="4">
      <x v="237"/>
    </i>
    <i r="2">
      <x v="4"/>
    </i>
    <i r="3">
      <x/>
    </i>
    <i r="4">
      <x v="438"/>
    </i>
    <i r="2">
      <x v="5"/>
    </i>
    <i r="3">
      <x/>
    </i>
    <i r="4">
      <x v="438"/>
    </i>
    <i r="2">
      <x v="6"/>
    </i>
    <i r="3">
      <x/>
    </i>
    <i r="4">
      <x v="238"/>
    </i>
    <i r="2">
      <x v="7"/>
    </i>
    <i r="3">
      <x/>
    </i>
    <i r="4">
      <x v="446"/>
    </i>
    <i r="2">
      <x v="8"/>
    </i>
    <i r="3">
      <x/>
    </i>
    <i r="4">
      <x v="221"/>
    </i>
    <i r="1">
      <x v="46"/>
    </i>
    <i r="2">
      <x v="1"/>
    </i>
    <i r="3">
      <x/>
    </i>
    <i r="4">
      <x v="429"/>
    </i>
    <i r="2">
      <x v="2"/>
    </i>
    <i r="3">
      <x/>
    </i>
    <i r="4">
      <x v="240"/>
    </i>
    <i r="2">
      <x v="3"/>
    </i>
    <i r="3">
      <x/>
    </i>
    <i r="4">
      <x v="239"/>
    </i>
    <i r="2">
      <x v="4"/>
    </i>
    <i r="3">
      <x/>
    </i>
    <i r="4">
      <x v="439"/>
    </i>
    <i r="2">
      <x v="5"/>
    </i>
    <i r="3">
      <x/>
    </i>
    <i r="4">
      <x v="441"/>
    </i>
    <i r="2">
      <x v="6"/>
    </i>
    <i r="3">
      <x/>
    </i>
    <i r="4">
      <x v="443"/>
    </i>
    <i r="2">
      <x v="7"/>
    </i>
    <i r="3">
      <x/>
    </i>
    <i r="4">
      <x v="241"/>
    </i>
    <i r="2">
      <x v="8"/>
    </i>
    <i r="3">
      <x/>
    </i>
    <i r="4">
      <x v="221"/>
    </i>
    <i r="1">
      <x v="47"/>
    </i>
    <i r="2">
      <x v="1"/>
    </i>
    <i r="3">
      <x/>
    </i>
    <i r="4">
      <x v="242"/>
    </i>
    <i r="2">
      <x v="2"/>
    </i>
    <i r="3">
      <x/>
    </i>
    <i r="4">
      <x v="244"/>
    </i>
    <i r="2">
      <x v="3"/>
    </i>
    <i r="3">
      <x/>
    </i>
    <i r="4">
      <x v="243"/>
    </i>
    <i r="2">
      <x v="4"/>
    </i>
    <i r="3">
      <x/>
    </i>
    <i r="4">
      <x v="245"/>
    </i>
    <i r="2">
      <x v="5"/>
    </i>
    <i r="3">
      <x/>
    </i>
    <i r="4">
      <x v="245"/>
    </i>
    <i r="2">
      <x v="6"/>
    </i>
    <i r="3">
      <x/>
    </i>
    <i r="4">
      <x v="246"/>
    </i>
    <i r="2">
      <x v="7"/>
    </i>
    <i r="3">
      <x/>
    </i>
    <i r="4">
      <x v="247"/>
    </i>
    <i r="2">
      <x v="8"/>
    </i>
    <i r="3">
      <x/>
    </i>
    <i r="4">
      <x v="221"/>
    </i>
    <i r="1">
      <x v="48"/>
    </i>
    <i r="2">
      <x v="1"/>
    </i>
    <i r="3">
      <x/>
    </i>
    <i r="4">
      <x v="248"/>
    </i>
    <i r="2">
      <x v="2"/>
    </i>
    <i r="3">
      <x/>
    </i>
    <i r="4">
      <x v="249"/>
    </i>
    <i r="2">
      <x v="3"/>
    </i>
    <i r="3">
      <x/>
    </i>
    <i r="4">
      <x v="249"/>
    </i>
    <i r="2">
      <x v="4"/>
    </i>
    <i r="3">
      <x/>
    </i>
    <i r="4">
      <x v="440"/>
    </i>
    <i r="2">
      <x v="5"/>
    </i>
    <i r="3">
      <x/>
    </i>
    <i r="4">
      <x v="440"/>
    </i>
    <i r="2">
      <x v="6"/>
    </i>
    <i r="3">
      <x/>
    </i>
    <i r="4">
      <x v="444"/>
    </i>
    <i r="2">
      <x v="7"/>
    </i>
    <i r="3">
      <x/>
    </i>
    <i r="4">
      <x v="250"/>
    </i>
    <i r="2">
      <x v="8"/>
    </i>
    <i r="3">
      <x/>
    </i>
    <i r="4">
      <x v="221"/>
    </i>
    <i r="1">
      <x v="49"/>
    </i>
    <i r="2">
      <x/>
    </i>
    <i r="3">
      <x/>
    </i>
    <i r="4">
      <x v="251"/>
    </i>
    <i r="1">
      <x v="50"/>
    </i>
    <i r="2">
      <x v="1"/>
    </i>
    <i r="3">
      <x v="43"/>
    </i>
    <i r="4">
      <x v="4"/>
    </i>
    <i r="3">
      <x v="55"/>
    </i>
    <i r="4">
      <x v="152"/>
    </i>
    <i r="3">
      <x v="56"/>
    </i>
    <i r="4">
      <x v="152"/>
    </i>
    <i r="2">
      <x v="2"/>
    </i>
    <i r="3">
      <x v="43"/>
    </i>
    <i r="4">
      <x v="4"/>
    </i>
    <i r="3">
      <x v="55"/>
    </i>
    <i r="4">
      <x v="183"/>
    </i>
    <i r="3">
      <x v="56"/>
    </i>
    <i r="4">
      <x v="184"/>
    </i>
    <i r="2">
      <x v="3"/>
    </i>
    <i r="3">
      <x v="43"/>
    </i>
    <i r="4">
      <x v="4"/>
    </i>
    <i r="3">
      <x v="55"/>
    </i>
    <i r="4">
      <x v="181"/>
    </i>
    <i r="3">
      <x v="56"/>
    </i>
    <i r="4">
      <x v="178"/>
    </i>
    <i r="2">
      <x v="4"/>
    </i>
    <i r="3">
      <x v="43"/>
    </i>
    <i r="4">
      <x v="4"/>
    </i>
    <i r="3">
      <x v="55"/>
    </i>
    <i r="4">
      <x v="185"/>
    </i>
    <i r="3">
      <x v="56"/>
    </i>
    <i r="4">
      <x v="89"/>
    </i>
    <i r="2">
      <x v="5"/>
    </i>
    <i r="3">
      <x v="43"/>
    </i>
    <i r="4">
      <x v="4"/>
    </i>
    <i r="3">
      <x v="55"/>
    </i>
    <i r="4">
      <x v="157"/>
    </i>
    <i r="3">
      <x v="56"/>
    </i>
    <i r="4">
      <x v="186"/>
    </i>
    <i r="2">
      <x v="6"/>
    </i>
    <i r="3">
      <x v="43"/>
    </i>
    <i r="4">
      <x v="4"/>
    </i>
    <i r="3">
      <x v="55"/>
    </i>
    <i r="4">
      <x v="160"/>
    </i>
    <i r="3">
      <x v="56"/>
    </i>
    <i r="4">
      <x v="161"/>
    </i>
    <i r="2">
      <x v="7"/>
    </i>
    <i r="3">
      <x v="43"/>
    </i>
    <i r="4">
      <x v="4"/>
    </i>
    <i r="3">
      <x v="55"/>
    </i>
    <i r="4">
      <x v="162"/>
    </i>
    <i r="3">
      <x v="56"/>
    </i>
    <i r="4">
      <x v="163"/>
    </i>
    <i r="2">
      <x v="8"/>
    </i>
    <i r="3">
      <x v="43"/>
    </i>
    <i r="4">
      <x v="4"/>
    </i>
    <i r="3">
      <x v="55"/>
    </i>
    <i r="4">
      <x v="159"/>
    </i>
    <i r="3">
      <x v="56"/>
    </i>
    <i r="4">
      <x v="89"/>
    </i>
    <i>
      <x v="16"/>
    </i>
    <i r="1">
      <x v="51"/>
    </i>
    <i r="2">
      <x/>
    </i>
    <i r="3">
      <x/>
    </i>
    <i r="4">
      <x v="427"/>
    </i>
    <i r="2">
      <x v="1"/>
    </i>
    <i r="3">
      <x/>
    </i>
    <i r="4">
      <x v="136"/>
    </i>
    <i r="2">
      <x v="2"/>
    </i>
    <i r="3">
      <x/>
    </i>
    <i r="4">
      <x v="421"/>
    </i>
    <i r="2">
      <x v="3"/>
    </i>
    <i r="3">
      <x/>
    </i>
    <i r="4">
      <x v="422"/>
    </i>
    <i r="2">
      <x v="4"/>
    </i>
    <i r="3">
      <x/>
    </i>
    <i r="4">
      <x v="423"/>
    </i>
    <i r="2">
      <x v="5"/>
    </i>
    <i r="3">
      <x/>
    </i>
    <i r="4">
      <x v="424"/>
    </i>
    <i r="2">
      <x v="6"/>
    </i>
    <i r="3">
      <x/>
    </i>
    <i r="4">
      <x v="425"/>
    </i>
    <i r="2">
      <x v="7"/>
    </i>
    <i r="3">
      <x/>
    </i>
    <i r="4">
      <x v="426"/>
    </i>
    <i r="2">
      <x v="8"/>
    </i>
    <i r="3">
      <x/>
    </i>
    <i r="4">
      <x v="447"/>
    </i>
    <i r="1">
      <x v="52"/>
    </i>
    <i r="2">
      <x/>
    </i>
    <i r="3">
      <x/>
    </i>
    <i r="4">
      <x v="433"/>
    </i>
    <i r="2">
      <x v="1"/>
    </i>
    <i r="3">
      <x/>
    </i>
    <i r="4">
      <x v="430"/>
    </i>
    <i r="2">
      <x v="2"/>
    </i>
    <i r="3">
      <x/>
    </i>
    <i r="4">
      <x v="431"/>
    </i>
    <i r="2">
      <x v="3"/>
    </i>
    <i r="3">
      <x/>
    </i>
    <i r="4">
      <x v="436"/>
    </i>
    <i r="2">
      <x v="4"/>
    </i>
    <i r="3">
      <x/>
    </i>
    <i r="4">
      <x v="431"/>
    </i>
    <i r="2">
      <x v="5"/>
    </i>
    <i r="3">
      <x/>
    </i>
    <i r="4">
      <x v="436"/>
    </i>
    <i r="2">
      <x v="6"/>
    </i>
    <i r="3">
      <x/>
    </i>
    <i r="4">
      <x v="252"/>
    </i>
    <i r="2">
      <x v="7"/>
    </i>
    <i r="3">
      <x/>
    </i>
    <i r="4">
      <x v="253"/>
    </i>
    <i r="2">
      <x v="8"/>
    </i>
    <i r="3">
      <x/>
    </i>
    <i r="4">
      <x v="431"/>
    </i>
    <i r="1">
      <x v="53"/>
    </i>
    <i r="2">
      <x/>
    </i>
    <i r="3">
      <x/>
    </i>
    <i r="4">
      <x v="99"/>
    </i>
    <i r="2">
      <x v="1"/>
    </i>
    <i r="3">
      <x/>
    </i>
    <i r="4">
      <x v="99"/>
    </i>
    <i r="2">
      <x v="2"/>
    </i>
    <i r="3">
      <x/>
    </i>
    <i r="4">
      <x v="99"/>
    </i>
    <i r="2">
      <x v="3"/>
    </i>
    <i r="3">
      <x/>
    </i>
    <i r="4">
      <x v="99"/>
    </i>
    <i r="2">
      <x v="4"/>
    </i>
    <i r="3">
      <x/>
    </i>
    <i r="4">
      <x v="254"/>
    </i>
    <i r="2">
      <x v="5"/>
    </i>
    <i r="3">
      <x/>
    </i>
    <i r="4">
      <x v="255"/>
    </i>
    <i r="2">
      <x v="6"/>
    </i>
    <i r="3">
      <x/>
    </i>
    <i r="4">
      <x v="99"/>
    </i>
    <i r="2">
      <x v="7"/>
    </i>
    <i r="3">
      <x/>
    </i>
    <i r="4">
      <x v="99"/>
    </i>
    <i r="2">
      <x v="8"/>
    </i>
    <i r="3">
      <x/>
    </i>
    <i r="4">
      <x v="99"/>
    </i>
    <i>
      <x v="17"/>
    </i>
    <i r="1">
      <x v="54"/>
    </i>
    <i r="2">
      <x/>
    </i>
    <i r="3">
      <x/>
    </i>
    <i r="4">
      <x v="407"/>
    </i>
    <i r="2">
      <x v="1"/>
    </i>
    <i r="3">
      <x v="1"/>
    </i>
    <i r="4">
      <x v="20"/>
    </i>
    <i r="3">
      <x v="2"/>
    </i>
    <i r="4">
      <x v="11"/>
    </i>
    <i r="3">
      <x v="8"/>
    </i>
    <i r="4">
      <x v="43"/>
    </i>
    <i r="3">
      <x v="9"/>
    </i>
    <i r="4">
      <x v="43"/>
    </i>
    <i r="3">
      <x v="12"/>
    </i>
    <i r="4">
      <x v="43"/>
    </i>
    <i r="3">
      <x v="13"/>
    </i>
    <i r="4">
      <x v="20"/>
    </i>
    <i r="3">
      <x v="17"/>
    </i>
    <i r="4">
      <x v="23"/>
    </i>
    <i r="3">
      <x v="18"/>
    </i>
    <i r="4">
      <x/>
    </i>
    <i r="3">
      <x v="33"/>
    </i>
    <i r="4">
      <x v="27"/>
    </i>
    <i r="3">
      <x v="36"/>
    </i>
    <i r="4">
      <x v="24"/>
    </i>
    <i r="2">
      <x v="2"/>
    </i>
    <i r="3">
      <x v="1"/>
    </i>
    <i r="4">
      <x v="1"/>
    </i>
    <i r="3">
      <x v="2"/>
    </i>
    <i r="4">
      <x v="48"/>
    </i>
    <i r="3">
      <x v="8"/>
    </i>
    <i r="4">
      <x v="19"/>
    </i>
    <i r="3">
      <x v="9"/>
    </i>
    <i r="4">
      <x v="23"/>
    </i>
    <i r="3">
      <x v="12"/>
    </i>
    <i r="4">
      <x/>
    </i>
    <i r="3">
      <x v="13"/>
    </i>
    <i r="4">
      <x v="13"/>
    </i>
    <i r="3">
      <x v="17"/>
    </i>
    <i r="4">
      <x v="1"/>
    </i>
    <i r="3">
      <x v="18"/>
    </i>
    <i r="4">
      <x/>
    </i>
    <i r="3">
      <x v="33"/>
    </i>
    <i r="4">
      <x v="47"/>
    </i>
    <i r="3">
      <x v="36"/>
    </i>
    <i r="4">
      <x v="13"/>
    </i>
    <i r="2">
      <x v="3"/>
    </i>
    <i r="3">
      <x v="1"/>
    </i>
    <i r="4">
      <x v="9"/>
    </i>
    <i r="3">
      <x v="2"/>
    </i>
    <i r="4">
      <x v="48"/>
    </i>
    <i r="3">
      <x v="8"/>
    </i>
    <i r="4">
      <x/>
    </i>
    <i r="3">
      <x v="9"/>
    </i>
    <i r="4">
      <x v="48"/>
    </i>
    <i r="3">
      <x v="12"/>
    </i>
    <i r="4">
      <x/>
    </i>
    <i r="3">
      <x v="13"/>
    </i>
    <i r="4">
      <x/>
    </i>
    <i r="3">
      <x v="17"/>
    </i>
    <i r="4">
      <x v="48"/>
    </i>
    <i r="3">
      <x v="18"/>
    </i>
    <i r="4">
      <x/>
    </i>
    <i r="3">
      <x v="33"/>
    </i>
    <i r="4">
      <x v="40"/>
    </i>
    <i r="3">
      <x v="36"/>
    </i>
    <i r="4">
      <x/>
    </i>
    <i r="2">
      <x v="4"/>
    </i>
    <i r="3">
      <x v="1"/>
    </i>
    <i r="4">
      <x v="19"/>
    </i>
    <i r="3">
      <x v="2"/>
    </i>
    <i r="4">
      <x v="19"/>
    </i>
    <i r="3">
      <x v="8"/>
    </i>
    <i r="4">
      <x v="13"/>
    </i>
    <i r="3">
      <x v="9"/>
    </i>
    <i r="4">
      <x/>
    </i>
    <i r="3">
      <x v="12"/>
    </i>
    <i r="4">
      <x/>
    </i>
    <i r="3">
      <x v="13"/>
    </i>
    <i r="4">
      <x/>
    </i>
    <i r="3">
      <x v="17"/>
    </i>
    <i r="4">
      <x/>
    </i>
    <i r="3">
      <x v="18"/>
    </i>
    <i r="4">
      <x/>
    </i>
    <i r="3">
      <x v="33"/>
    </i>
    <i r="4">
      <x v="55"/>
    </i>
    <i r="3">
      <x v="34"/>
    </i>
    <i r="4">
      <x v="13"/>
    </i>
    <i r="2">
      <x v="5"/>
    </i>
    <i r="3">
      <x v="1"/>
    </i>
    <i r="4">
      <x v="42"/>
    </i>
    <i r="3">
      <x v="2"/>
    </i>
    <i r="4">
      <x v="36"/>
    </i>
    <i r="3">
      <x v="8"/>
    </i>
    <i r="4">
      <x v="52"/>
    </i>
    <i r="3">
      <x v="9"/>
    </i>
    <i r="4">
      <x v="36"/>
    </i>
    <i r="3">
      <x v="12"/>
    </i>
    <i r="4">
      <x v="13"/>
    </i>
    <i r="3">
      <x v="13"/>
    </i>
    <i r="4">
      <x v="1"/>
    </i>
    <i r="3">
      <x v="17"/>
    </i>
    <i r="4">
      <x v="1"/>
    </i>
    <i r="3">
      <x v="18"/>
    </i>
    <i r="4">
      <x v="1"/>
    </i>
    <i r="3">
      <x v="26"/>
    </i>
    <i r="4">
      <x v="19"/>
    </i>
    <i r="3">
      <x v="27"/>
    </i>
    <i r="4">
      <x v="13"/>
    </i>
    <i r="3">
      <x v="33"/>
    </i>
    <i r="4">
      <x v="39"/>
    </i>
    <i r="3">
      <x v="36"/>
    </i>
    <i r="4">
      <x v="13"/>
    </i>
    <i r="2">
      <x v="6"/>
    </i>
    <i r="3">
      <x v="1"/>
    </i>
    <i r="4">
      <x v="23"/>
    </i>
    <i r="3">
      <x v="2"/>
    </i>
    <i r="4">
      <x v="48"/>
    </i>
    <i r="3">
      <x v="8"/>
    </i>
    <i r="4">
      <x v="9"/>
    </i>
    <i r="3">
      <x v="9"/>
    </i>
    <i r="4">
      <x v="13"/>
    </i>
    <i r="3">
      <x v="12"/>
    </i>
    <i r="4">
      <x v="13"/>
    </i>
    <i r="3">
      <x v="13"/>
    </i>
    <i r="4">
      <x v="13"/>
    </i>
    <i r="3">
      <x v="17"/>
    </i>
    <i r="4">
      <x v="1"/>
    </i>
    <i r="3">
      <x v="18"/>
    </i>
    <i r="4">
      <x v="1"/>
    </i>
    <i r="3">
      <x v="26"/>
    </i>
    <i r="4">
      <x v="30"/>
    </i>
    <i r="3">
      <x v="27"/>
    </i>
    <i r="4">
      <x v="13"/>
    </i>
    <i r="3">
      <x v="33"/>
    </i>
    <i r="4">
      <x v="35"/>
    </i>
    <i r="3">
      <x v="34"/>
    </i>
    <i r="4">
      <x v="13"/>
    </i>
    <i r="2">
      <x v="7"/>
    </i>
    <i r="3">
      <x v="1"/>
    </i>
    <i r="4">
      <x v="36"/>
    </i>
    <i r="3">
      <x v="2"/>
    </i>
    <i r="4">
      <x v="23"/>
    </i>
    <i r="3">
      <x v="8"/>
    </i>
    <i r="4">
      <x v="2"/>
    </i>
    <i r="3">
      <x v="9"/>
    </i>
    <i r="4">
      <x v="30"/>
    </i>
    <i r="3">
      <x v="12"/>
    </i>
    <i r="4">
      <x v="13"/>
    </i>
    <i r="3">
      <x v="13"/>
    </i>
    <i r="4">
      <x v="13"/>
    </i>
    <i r="3">
      <x v="17"/>
    </i>
    <i r="4">
      <x v="1"/>
    </i>
    <i r="3">
      <x v="18"/>
    </i>
    <i r="4">
      <x/>
    </i>
    <i r="3">
      <x v="25"/>
    </i>
    <i r="4">
      <x v="1"/>
    </i>
    <i r="3">
      <x v="26"/>
    </i>
    <i r="4">
      <x v="23"/>
    </i>
    <i r="3">
      <x v="33"/>
    </i>
    <i r="4">
      <x v="41"/>
    </i>
    <i r="3">
      <x v="35"/>
    </i>
    <i r="4">
      <x v="1"/>
    </i>
    <i r="2">
      <x v="8"/>
    </i>
    <i r="3">
      <x v="1"/>
    </i>
    <i r="4">
      <x v="14"/>
    </i>
    <i r="3">
      <x v="2"/>
    </i>
    <i r="4">
      <x v="44"/>
    </i>
    <i r="3">
      <x v="8"/>
    </i>
    <i r="4">
      <x v="14"/>
    </i>
    <i r="3">
      <x v="9"/>
    </i>
    <i r="4">
      <x/>
    </i>
    <i r="3">
      <x v="12"/>
    </i>
    <i r="4">
      <x/>
    </i>
    <i r="3">
      <x v="13"/>
    </i>
    <i r="4">
      <x/>
    </i>
    <i r="3">
      <x v="17"/>
    </i>
    <i r="4">
      <x v="2"/>
    </i>
    <i r="3">
      <x v="18"/>
    </i>
    <i r="4">
      <x v="14"/>
    </i>
    <i r="3">
      <x v="33"/>
    </i>
    <i r="4">
      <x v="45"/>
    </i>
    <i r="3">
      <x v="36"/>
    </i>
    <i r="4">
      <x v="14"/>
    </i>
    <i r="1">
      <x v="55"/>
    </i>
    <i r="2">
      <x/>
    </i>
    <i r="3">
      <x/>
    </i>
    <i r="4">
      <x v="413"/>
    </i>
    <i r="2">
      <x v="1"/>
    </i>
    <i r="3">
      <x/>
    </i>
    <i r="4">
      <x v="187"/>
    </i>
    <i r="2">
      <x v="2"/>
    </i>
    <i r="3">
      <x/>
    </i>
    <i r="4">
      <x v="178"/>
    </i>
    <i r="2">
      <x v="3"/>
    </i>
    <i r="3">
      <x/>
    </i>
    <i r="4">
      <x v="143"/>
    </i>
    <i r="2">
      <x v="4"/>
    </i>
    <i r="3">
      <x/>
    </i>
    <i r="4">
      <x v="188"/>
    </i>
    <i r="2">
      <x v="5"/>
    </i>
    <i r="3">
      <x/>
    </i>
    <i r="4">
      <x v="189"/>
    </i>
    <i r="2">
      <x v="6"/>
    </i>
    <i r="3">
      <x/>
    </i>
    <i r="4">
      <x v="191"/>
    </i>
    <i r="2">
      <x v="7"/>
    </i>
    <i r="3">
      <x/>
    </i>
    <i r="4">
      <x v="192"/>
    </i>
    <i r="2">
      <x v="8"/>
    </i>
    <i r="3">
      <x/>
    </i>
    <i r="4">
      <x v="190"/>
    </i>
    <i>
      <x v="18"/>
    </i>
    <i r="1">
      <x v="56"/>
    </i>
    <i r="2">
      <x/>
    </i>
    <i r="3">
      <x/>
    </i>
    <i r="4">
      <x v="256"/>
    </i>
    <i r="2">
      <x v="1"/>
    </i>
    <i r="3">
      <x/>
    </i>
    <i r="4">
      <x v="256"/>
    </i>
    <i r="2">
      <x v="2"/>
    </i>
    <i r="3">
      <x/>
    </i>
    <i r="4">
      <x v="256"/>
    </i>
    <i r="2">
      <x v="3"/>
    </i>
    <i r="3">
      <x/>
    </i>
    <i r="4">
      <x v="256"/>
    </i>
    <i r="2">
      <x v="4"/>
    </i>
    <i r="3">
      <x/>
    </i>
    <i r="4">
      <x v="256"/>
    </i>
    <i r="2">
      <x v="5"/>
    </i>
    <i r="3">
      <x/>
    </i>
    <i r="4">
      <x v="256"/>
    </i>
    <i r="2">
      <x v="6"/>
    </i>
    <i r="3">
      <x/>
    </i>
    <i r="4">
      <x v="256"/>
    </i>
    <i r="2">
      <x v="7"/>
    </i>
    <i r="3">
      <x/>
    </i>
    <i r="4">
      <x v="256"/>
    </i>
    <i r="2">
      <x v="8"/>
    </i>
    <i r="3">
      <x/>
    </i>
    <i r="4">
      <x v="256"/>
    </i>
    <i>
      <x v="19"/>
    </i>
    <i r="1">
      <x v="57"/>
    </i>
    <i r="2">
      <x v="1"/>
    </i>
    <i r="3">
      <x/>
    </i>
    <i r="4">
      <x v="4"/>
    </i>
    <i r="2">
      <x v="2"/>
    </i>
    <i r="3">
      <x/>
    </i>
    <i r="4">
      <x v="4"/>
    </i>
    <i r="2">
      <x v="3"/>
    </i>
    <i r="3">
      <x/>
    </i>
    <i r="4">
      <x v="193"/>
    </i>
    <i r="2">
      <x v="4"/>
    </i>
    <i r="3">
      <x/>
    </i>
    <i r="4">
      <x v="4"/>
    </i>
    <i r="2">
      <x v="5"/>
    </i>
    <i r="3">
      <x/>
    </i>
    <i r="4">
      <x v="4"/>
    </i>
    <i r="2">
      <x v="6"/>
    </i>
    <i r="3">
      <x/>
    </i>
    <i r="4">
      <x v="4"/>
    </i>
    <i r="2">
      <x v="7"/>
    </i>
    <i r="3">
      <x/>
    </i>
    <i r="4">
      <x v="4"/>
    </i>
    <i r="2">
      <x v="8"/>
    </i>
    <i r="3">
      <x/>
    </i>
    <i r="4">
      <x v="193"/>
    </i>
    <i>
      <x v="20"/>
    </i>
    <i r="1">
      <x v="58"/>
    </i>
    <i r="2">
      <x v="1"/>
    </i>
    <i r="3">
      <x/>
    </i>
    <i r="4">
      <x v="257"/>
    </i>
    <i r="2">
      <x v="2"/>
    </i>
    <i r="3">
      <x/>
    </i>
    <i r="4">
      <x v="258"/>
    </i>
    <i r="2">
      <x v="3"/>
    </i>
    <i r="3">
      <x/>
    </i>
    <i r="4">
      <x v="258"/>
    </i>
    <i r="2">
      <x v="4"/>
    </i>
    <i r="3">
      <x/>
    </i>
    <i r="4">
      <x v="258"/>
    </i>
    <i r="2">
      <x v="5"/>
    </i>
    <i r="3">
      <x/>
    </i>
    <i r="4">
      <x v="258"/>
    </i>
    <i r="2">
      <x v="6"/>
    </i>
    <i r="3">
      <x/>
    </i>
    <i r="4">
      <x v="258"/>
    </i>
    <i r="2">
      <x v="7"/>
    </i>
    <i r="3">
      <x/>
    </i>
    <i r="4">
      <x v="258"/>
    </i>
    <i r="2">
      <x v="8"/>
    </i>
    <i r="3">
      <x/>
    </i>
    <i r="4">
      <x v="258"/>
    </i>
    <i r="1">
      <x v="109"/>
    </i>
    <i r="2">
      <x/>
    </i>
    <i r="3">
      <x/>
    </i>
    <i r="4">
      <x v="408"/>
    </i>
    <i r="1">
      <x v="110"/>
    </i>
    <i r="2">
      <x/>
    </i>
    <i r="3">
      <x/>
    </i>
    <i r="4">
      <x v="99"/>
    </i>
    <i>
      <x v="21"/>
    </i>
    <i r="1">
      <x v="59"/>
    </i>
    <i r="2">
      <x v="1"/>
    </i>
    <i r="3">
      <x/>
    </i>
    <i r="4">
      <x v="259"/>
    </i>
    <i r="2">
      <x v="2"/>
    </i>
    <i r="3">
      <x/>
    </i>
    <i r="4">
      <x v="260"/>
    </i>
    <i r="2">
      <x v="3"/>
    </i>
    <i r="3">
      <x/>
    </i>
    <i r="4">
      <x v="260"/>
    </i>
    <i r="2">
      <x v="4"/>
    </i>
    <i r="3">
      <x/>
    </i>
    <i r="4">
      <x v="260"/>
    </i>
    <i r="2">
      <x v="5"/>
    </i>
    <i r="3">
      <x/>
    </i>
    <i r="4">
      <x v="260"/>
    </i>
    <i r="2">
      <x v="6"/>
    </i>
    <i r="3">
      <x/>
    </i>
    <i r="4">
      <x v="260"/>
    </i>
    <i r="2">
      <x v="7"/>
    </i>
    <i r="3">
      <x/>
    </i>
    <i r="4">
      <x v="260"/>
    </i>
    <i r="2">
      <x v="8"/>
    </i>
    <i r="3">
      <x/>
    </i>
    <i r="4">
      <x v="260"/>
    </i>
    <i r="1">
      <x v="60"/>
    </i>
    <i r="2">
      <x v="1"/>
    </i>
    <i r="3">
      <x/>
    </i>
    <i r="4">
      <x v="261"/>
    </i>
    <i r="2">
      <x v="2"/>
    </i>
    <i r="3">
      <x/>
    </i>
    <i r="4">
      <x v="261"/>
    </i>
    <i r="2">
      <x v="3"/>
    </i>
    <i r="3">
      <x/>
    </i>
    <i r="4">
      <x v="261"/>
    </i>
    <i r="2">
      <x v="4"/>
    </i>
    <i r="3">
      <x/>
    </i>
    <i r="4">
      <x v="261"/>
    </i>
    <i r="2">
      <x v="5"/>
    </i>
    <i r="3">
      <x/>
    </i>
    <i r="4">
      <x v="261"/>
    </i>
    <i r="2">
      <x v="6"/>
    </i>
    <i r="3">
      <x/>
    </i>
    <i r="4">
      <x v="261"/>
    </i>
    <i r="2">
      <x v="7"/>
    </i>
    <i r="3">
      <x/>
    </i>
    <i r="4">
      <x v="261"/>
    </i>
    <i r="2">
      <x v="8"/>
    </i>
    <i r="3">
      <x/>
    </i>
    <i r="4">
      <x v="261"/>
    </i>
    <i>
      <x v="22"/>
    </i>
    <i r="1">
      <x v="61"/>
    </i>
    <i r="2">
      <x v="1"/>
    </i>
    <i r="3">
      <x/>
    </i>
    <i r="4">
      <x v="99"/>
    </i>
    <i r="2">
      <x v="2"/>
    </i>
    <i r="3">
      <x/>
    </i>
    <i r="4">
      <x v="99"/>
    </i>
    <i r="2">
      <x v="3"/>
    </i>
    <i r="3">
      <x/>
    </i>
    <i r="4">
      <x v="99"/>
    </i>
    <i r="2">
      <x v="4"/>
    </i>
    <i r="3">
      <x/>
    </i>
    <i r="4">
      <x v="99"/>
    </i>
    <i r="2">
      <x v="5"/>
    </i>
    <i r="3">
      <x/>
    </i>
    <i r="4">
      <x v="99"/>
    </i>
    <i r="2">
      <x v="6"/>
    </i>
    <i r="3">
      <x/>
    </i>
    <i r="4">
      <x v="99"/>
    </i>
    <i r="2">
      <x v="7"/>
    </i>
    <i r="3">
      <x/>
    </i>
    <i r="4">
      <x v="99"/>
    </i>
    <i r="2">
      <x v="8"/>
    </i>
    <i r="3">
      <x/>
    </i>
    <i r="4">
      <x v="262"/>
    </i>
    <i r="1">
      <x v="62"/>
    </i>
    <i r="2">
      <x v="1"/>
    </i>
    <i r="3">
      <x/>
    </i>
    <i r="4">
      <x v="99"/>
    </i>
    <i r="2">
      <x v="2"/>
    </i>
    <i r="3">
      <x/>
    </i>
    <i r="4">
      <x v="99"/>
    </i>
    <i r="2">
      <x v="3"/>
    </i>
    <i r="3">
      <x/>
    </i>
    <i r="4">
      <x v="99"/>
    </i>
    <i r="2">
      <x v="4"/>
    </i>
    <i r="3">
      <x/>
    </i>
    <i r="4">
      <x v="99"/>
    </i>
    <i r="2">
      <x v="5"/>
    </i>
    <i r="3">
      <x/>
    </i>
    <i r="4">
      <x v="99"/>
    </i>
    <i r="2">
      <x v="6"/>
    </i>
    <i r="3">
      <x/>
    </i>
    <i r="4">
      <x v="99"/>
    </i>
    <i r="2">
      <x v="7"/>
    </i>
    <i r="3">
      <x/>
    </i>
    <i r="4">
      <x v="99"/>
    </i>
    <i r="2">
      <x v="8"/>
    </i>
    <i r="3">
      <x/>
    </i>
    <i r="4">
      <x v="263"/>
    </i>
    <i>
      <x v="23"/>
    </i>
    <i r="1">
      <x v="63"/>
    </i>
    <i r="2">
      <x v="1"/>
    </i>
    <i r="3">
      <x/>
    </i>
    <i r="4">
      <x v="264"/>
    </i>
    <i r="2">
      <x v="2"/>
    </i>
    <i r="3">
      <x/>
    </i>
    <i r="4">
      <x v="266"/>
    </i>
    <i r="2">
      <x v="3"/>
    </i>
    <i r="3">
      <x/>
    </i>
    <i r="4">
      <x v="265"/>
    </i>
    <i r="2">
      <x v="4"/>
    </i>
    <i r="3">
      <x/>
    </i>
    <i r="4">
      <x v="267"/>
    </i>
    <i r="2">
      <x v="5"/>
    </i>
    <i r="3">
      <x/>
    </i>
    <i r="4">
      <x v="267"/>
    </i>
    <i r="2">
      <x v="6"/>
    </i>
    <i r="3">
      <x/>
    </i>
    <i r="4">
      <x v="268"/>
    </i>
    <i r="2">
      <x v="7"/>
    </i>
    <i r="3">
      <x/>
    </i>
    <i r="4">
      <x v="267"/>
    </i>
    <i r="2">
      <x v="8"/>
    </i>
    <i r="3">
      <x/>
    </i>
    <i r="4">
      <x v="267"/>
    </i>
    <i r="1">
      <x v="64"/>
    </i>
    <i r="2">
      <x v="1"/>
    </i>
    <i r="3">
      <x/>
    </i>
    <i r="4">
      <x v="269"/>
    </i>
    <i r="2">
      <x v="2"/>
    </i>
    <i r="3">
      <x/>
    </i>
    <i r="4">
      <x v="269"/>
    </i>
    <i r="2">
      <x v="3"/>
    </i>
    <i r="3">
      <x/>
    </i>
    <i r="4">
      <x v="269"/>
    </i>
    <i r="2">
      <x v="4"/>
    </i>
    <i r="3">
      <x/>
    </i>
    <i r="4">
      <x v="269"/>
    </i>
    <i r="2">
      <x v="5"/>
    </i>
    <i r="3">
      <x/>
    </i>
    <i r="4">
      <x v="269"/>
    </i>
    <i r="2">
      <x v="6"/>
    </i>
    <i r="3">
      <x/>
    </i>
    <i r="4">
      <x v="269"/>
    </i>
    <i r="2">
      <x v="7"/>
    </i>
    <i r="3">
      <x/>
    </i>
    <i r="4">
      <x v="269"/>
    </i>
    <i r="2">
      <x v="8"/>
    </i>
    <i r="3">
      <x/>
    </i>
    <i r="4">
      <x v="269"/>
    </i>
    <i r="1">
      <x v="65"/>
    </i>
    <i r="2">
      <x v="1"/>
    </i>
    <i r="3">
      <x/>
    </i>
    <i r="4">
      <x v="269"/>
    </i>
    <i r="2">
      <x v="2"/>
    </i>
    <i r="3">
      <x/>
    </i>
    <i r="4">
      <x v="269"/>
    </i>
    <i r="2">
      <x v="3"/>
    </i>
    <i r="3">
      <x/>
    </i>
    <i r="4">
      <x v="269"/>
    </i>
    <i r="2">
      <x v="4"/>
    </i>
    <i r="3">
      <x/>
    </i>
    <i r="4">
      <x v="269"/>
    </i>
    <i r="2">
      <x v="5"/>
    </i>
    <i r="3">
      <x/>
    </i>
    <i r="4">
      <x v="269"/>
    </i>
    <i r="2">
      <x v="6"/>
    </i>
    <i r="3">
      <x/>
    </i>
    <i r="4">
      <x v="269"/>
    </i>
    <i r="2">
      <x v="7"/>
    </i>
    <i r="3">
      <x/>
    </i>
    <i r="4">
      <x v="269"/>
    </i>
    <i r="2">
      <x v="8"/>
    </i>
    <i r="3">
      <x/>
    </i>
    <i r="4">
      <x v="269"/>
    </i>
    <i>
      <x v="24"/>
    </i>
    <i r="1">
      <x v="66"/>
    </i>
    <i r="2">
      <x v="1"/>
    </i>
    <i r="3">
      <x/>
    </i>
    <i r="4">
      <x v="269"/>
    </i>
    <i r="2">
      <x v="2"/>
    </i>
    <i r="3">
      <x/>
    </i>
    <i r="4">
      <x v="269"/>
    </i>
    <i r="2">
      <x v="3"/>
    </i>
    <i r="3">
      <x/>
    </i>
    <i r="4">
      <x v="269"/>
    </i>
    <i r="2">
      <x v="4"/>
    </i>
    <i r="3">
      <x/>
    </i>
    <i r="4">
      <x v="269"/>
    </i>
    <i r="2">
      <x v="5"/>
    </i>
    <i r="3">
      <x/>
    </i>
    <i r="4">
      <x v="269"/>
    </i>
    <i r="2">
      <x v="6"/>
    </i>
    <i r="3">
      <x/>
    </i>
    <i r="4">
      <x v="269"/>
    </i>
    <i r="2">
      <x v="7"/>
    </i>
    <i r="3">
      <x/>
    </i>
    <i r="4">
      <x v="269"/>
    </i>
    <i r="2">
      <x v="8"/>
    </i>
    <i r="3">
      <x/>
    </i>
    <i r="4">
      <x v="269"/>
    </i>
    <i>
      <x v="25"/>
    </i>
    <i r="1">
      <x v="67"/>
    </i>
    <i r="2">
      <x v="1"/>
    </i>
    <i r="3">
      <x/>
    </i>
    <i r="4">
      <x v="269"/>
    </i>
    <i r="2">
      <x v="2"/>
    </i>
    <i r="3">
      <x/>
    </i>
    <i r="4">
      <x v="269"/>
    </i>
    <i r="2">
      <x v="3"/>
    </i>
    <i r="3">
      <x/>
    </i>
    <i r="4">
      <x v="269"/>
    </i>
    <i r="2">
      <x v="4"/>
    </i>
    <i r="3">
      <x/>
    </i>
    <i r="4">
      <x v="269"/>
    </i>
    <i r="2">
      <x v="5"/>
    </i>
    <i r="3">
      <x/>
    </i>
    <i r="4">
      <x v="269"/>
    </i>
    <i r="2">
      <x v="6"/>
    </i>
    <i r="3">
      <x/>
    </i>
    <i r="4">
      <x v="269"/>
    </i>
    <i r="2">
      <x v="7"/>
    </i>
    <i r="3">
      <x/>
    </i>
    <i r="4">
      <x v="269"/>
    </i>
    <i r="2">
      <x v="8"/>
    </i>
    <i r="3">
      <x/>
    </i>
    <i r="4">
      <x v="269"/>
    </i>
    <i>
      <x v="32"/>
    </i>
    <i r="1">
      <x v="104"/>
    </i>
    <i r="2">
      <x/>
    </i>
    <i r="3">
      <x/>
    </i>
    <i r="4">
      <x v="99"/>
    </i>
    <i>
      <x v="33"/>
    </i>
    <i r="1">
      <x v="105"/>
    </i>
    <i r="2">
      <x/>
    </i>
    <i r="3">
      <x/>
    </i>
    <i r="4">
      <x v="408"/>
    </i>
    <i>
      <x v="34"/>
    </i>
    <i r="1">
      <x v="106"/>
    </i>
    <i r="2">
      <x/>
    </i>
    <i r="3">
      <x/>
    </i>
    <i r="4">
      <x v="408"/>
    </i>
    <i>
      <x v="35"/>
    </i>
    <i r="1">
      <x v="107"/>
    </i>
    <i r="2">
      <x/>
    </i>
    <i r="3">
      <x/>
    </i>
    <i r="4">
      <x v="408"/>
    </i>
    <i>
      <x v="36"/>
    </i>
    <i r="1">
      <x v="108"/>
    </i>
    <i r="2">
      <x/>
    </i>
    <i r="3">
      <x/>
    </i>
    <i r="4">
      <x v="409"/>
    </i>
    <i>
      <x v="37"/>
    </i>
    <i r="1">
      <x v="111"/>
    </i>
    <i r="2">
      <x/>
    </i>
    <i r="3">
      <x v="16"/>
    </i>
    <i r="4">
      <x v="410"/>
    </i>
    <i r="1">
      <x v="112"/>
    </i>
    <i r="2">
      <x/>
    </i>
    <i r="3">
      <x/>
    </i>
    <i r="4">
      <x v="411"/>
    </i>
    <i>
      <x v="38"/>
    </i>
    <i r="1">
      <x v="113"/>
    </i>
    <i r="2">
      <x/>
    </i>
    <i r="3">
      <x/>
    </i>
    <i r="4">
      <x v="412"/>
    </i>
  </rowItems>
  <colItems count="1">
    <i/>
  </colItems>
  <formats count="25">
    <format dxfId="71">
      <pivotArea type="all" dataOnly="0" outline="0" fieldPosition="0"/>
    </format>
    <format dxfId="70">
      <pivotArea field="5" type="button" dataOnly="0" labelOnly="1" outline="0" axis="axisRow" fieldPosition="0"/>
    </format>
    <format dxfId="69">
      <pivotArea dataOnly="0" labelOnly="1" fieldPosition="0">
        <references count="1">
          <reference field="5" count="0"/>
        </references>
      </pivotArea>
    </format>
    <format dxfId="68">
      <pivotArea dataOnly="0" labelOnly="1" fieldPosition="0">
        <references count="2">
          <reference field="5" count="1" selected="0">
            <x v="0"/>
          </reference>
          <reference field="6"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67">
      <pivotArea dataOnly="0" labelOnly="1" fieldPosition="0">
        <references count="2">
          <reference field="5" count="1" selected="0">
            <x v="15"/>
          </reference>
          <reference field="6" count="18">
            <x v="50"/>
            <x v="51"/>
            <x v="52"/>
            <x v="53"/>
            <x v="54"/>
            <x v="55"/>
            <x v="56"/>
            <x v="57"/>
            <x v="58"/>
            <x v="59"/>
            <x v="60"/>
            <x v="61"/>
            <x v="62"/>
            <x v="63"/>
            <x v="64"/>
            <x v="65"/>
            <x v="66"/>
            <x v="67"/>
          </reference>
        </references>
      </pivotArea>
    </format>
    <format dxfId="66">
      <pivotArea type="all" dataOnly="0" outline="0" fieldPosition="0"/>
    </format>
    <format dxfId="65">
      <pivotArea field="5" type="button" dataOnly="0" labelOnly="1" outline="0" axis="axisRow" fieldPosition="0"/>
    </format>
    <format dxfId="64">
      <pivotArea dataOnly="0" labelOnly="1" fieldPosition="0">
        <references count="1">
          <reference field="5" count="0"/>
        </references>
      </pivotArea>
    </format>
    <format dxfId="63">
      <pivotArea dataOnly="0" labelOnly="1" fieldPosition="0">
        <references count="2">
          <reference field="5" count="1" selected="0">
            <x v="0"/>
          </reference>
          <reference field="6"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62">
      <pivotArea dataOnly="0" labelOnly="1" fieldPosition="0">
        <references count="2">
          <reference field="5" count="1" selected="0">
            <x v="15"/>
          </reference>
          <reference field="6" count="18">
            <x v="50"/>
            <x v="51"/>
            <x v="52"/>
            <x v="53"/>
            <x v="54"/>
            <x v="55"/>
            <x v="56"/>
            <x v="57"/>
            <x v="58"/>
            <x v="59"/>
            <x v="60"/>
            <x v="61"/>
            <x v="62"/>
            <x v="63"/>
            <x v="64"/>
            <x v="65"/>
            <x v="66"/>
            <x v="67"/>
          </reference>
        </references>
      </pivotArea>
    </format>
    <format dxfId="61">
      <pivotArea type="all" dataOnly="0" outline="0" fieldPosition="0"/>
    </format>
    <format dxfId="60">
      <pivotArea field="5" type="button" dataOnly="0" labelOnly="1" outline="0" axis="axisRow" fieldPosition="0"/>
    </format>
    <format dxfId="59">
      <pivotArea dataOnly="0" labelOnly="1" fieldPosition="0">
        <references count="1">
          <reference field="5" count="4">
            <x v="2"/>
            <x v="3"/>
            <x v="4"/>
            <x v="5"/>
          </reference>
        </references>
      </pivotArea>
    </format>
    <format dxfId="58">
      <pivotArea dataOnly="0" labelOnly="1" fieldPosition="0">
        <references count="2">
          <reference field="5" count="1" selected="0">
            <x v="2"/>
          </reference>
          <reference field="6" count="5">
            <x v="0"/>
            <x v="1"/>
            <x v="2"/>
            <x v="3"/>
            <x v="4"/>
          </reference>
        </references>
      </pivotArea>
    </format>
    <format dxfId="57">
      <pivotArea type="all" dataOnly="0" outline="0" fieldPosition="0"/>
    </format>
    <format dxfId="56">
      <pivotArea dataOnly="0" labelOnly="1" fieldPosition="0">
        <references count="1">
          <reference field="5" count="4">
            <x v="2"/>
            <x v="3"/>
            <x v="4"/>
            <x v="5"/>
          </reference>
        </references>
      </pivotArea>
    </format>
    <format dxfId="55">
      <pivotArea dataOnly="0" labelOnly="1" fieldPosition="0">
        <references count="2">
          <reference field="5" count="1" selected="0">
            <x v="2"/>
          </reference>
          <reference field="6" count="5">
            <x v="0"/>
            <x v="1"/>
            <x v="2"/>
            <x v="3"/>
            <x v="4"/>
          </reference>
        </references>
      </pivotArea>
    </format>
    <format dxfId="54">
      <pivotArea type="all" dataOnly="0" outline="0" fieldPosition="0"/>
    </format>
    <format dxfId="53">
      <pivotArea dataOnly="0" labelOnly="1" fieldPosition="0">
        <references count="1">
          <reference field="5" count="4">
            <x v="2"/>
            <x v="3"/>
            <x v="4"/>
            <x v="5"/>
          </reference>
        </references>
      </pivotArea>
    </format>
    <format dxfId="52">
      <pivotArea dataOnly="0" labelOnly="1" fieldPosition="0">
        <references count="2">
          <reference field="5" count="1" selected="0">
            <x v="2"/>
          </reference>
          <reference field="6" count="5">
            <x v="0"/>
            <x v="1"/>
            <x v="2"/>
            <x v="3"/>
            <x v="4"/>
          </reference>
        </references>
      </pivotArea>
    </format>
    <format dxfId="51">
      <pivotArea dataOnly="0" labelOnly="1" fieldPosition="0">
        <references count="3">
          <reference field="5" count="1" selected="0">
            <x v="2"/>
          </reference>
          <reference field="6" count="1" selected="0">
            <x v="0"/>
          </reference>
          <reference field="7" count="0"/>
        </references>
      </pivotArea>
    </format>
    <format dxfId="50">
      <pivotArea dataOnly="0" labelOnly="1" fieldPosition="0">
        <references count="2">
          <reference field="5" count="1" selected="0">
            <x v="5"/>
          </reference>
          <reference field="6" count="1">
            <x v="4"/>
          </reference>
        </references>
      </pivotArea>
    </format>
    <format dxfId="49">
      <pivotArea type="all" dataOnly="0" outline="0" fieldPosition="0"/>
    </format>
    <format dxfId="48">
      <pivotArea dataOnly="0" labelOnly="1" fieldPosition="0">
        <references count="1">
          <reference field="5" count="12">
            <x v="14"/>
            <x v="15"/>
            <x v="16"/>
            <x v="17"/>
            <x v="18"/>
            <x v="19"/>
            <x v="20"/>
            <x v="21"/>
            <x v="22"/>
            <x v="23"/>
            <x v="24"/>
            <x v="25"/>
          </reference>
        </references>
      </pivotArea>
    </format>
    <format dxfId="47">
      <pivotArea dataOnly="0" labelOnly="1" fieldPosition="0">
        <references count="2">
          <reference field="5" count="1" selected="0">
            <x v="14"/>
          </reference>
          <reference field="6" count="28">
            <x v="40"/>
            <x v="41"/>
            <x v="42"/>
            <x v="43"/>
            <x v="44"/>
            <x v="45"/>
            <x v="46"/>
            <x v="47"/>
            <x v="48"/>
            <x v="49"/>
            <x v="50"/>
            <x v="51"/>
            <x v="52"/>
            <x v="53"/>
            <x v="54"/>
            <x v="55"/>
            <x v="56"/>
            <x v="57"/>
            <x v="58"/>
            <x v="59"/>
            <x v="60"/>
            <x v="61"/>
            <x v="62"/>
            <x v="63"/>
            <x v="64"/>
            <x v="65"/>
            <x v="66"/>
            <x v="67"/>
          </reference>
        </references>
      </pivotArea>
    </format>
  </formats>
  <pivotTableStyleInfo name="Social" showRowHeaders="1" showColHeaders="0" showRowStripes="1"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aciónDeDatos_Temática4" sourceName="Temática">
  <pivotTables>
    <pivotTable tabId="12" name="Tabla dinámica1"/>
  </pivotTables>
  <data>
    <tabular pivotCacheId="3" customListSort="0">
      <items count="39">
        <i x="17" s="1"/>
        <i x="32" s="1"/>
        <i x="33" s="1"/>
        <i x="34" s="1"/>
        <i x="35" s="1"/>
        <i x="36" s="1"/>
        <i x="37" s="1"/>
        <i x="38" s="1"/>
        <i x="18" s="1" nd="1"/>
        <i x="4" s="1" nd="1"/>
        <i x="0" s="1" nd="1"/>
        <i x="1" s="1" nd="1"/>
        <i x="19" s="1" nd="1"/>
        <i x="2" s="1" nd="1"/>
        <i x="20" s="1" nd="1"/>
        <i x="21" s="1" nd="1"/>
        <i x="22" s="1" nd="1"/>
        <i x="3" s="1" nd="1"/>
        <i x="30" s="1" nd="1"/>
        <i x="5" s="1" nd="1"/>
        <i x="23" s="1" nd="1"/>
        <i x="6" s="1" nd="1"/>
        <i x="7" s="1" nd="1"/>
        <i x="8" s="1" nd="1"/>
        <i x="9" s="1" nd="1"/>
        <i x="24" s="1" nd="1"/>
        <i x="25" s="1" nd="1"/>
        <i x="26" s="1" nd="1"/>
        <i x="10" s="1" nd="1"/>
        <i x="27" s="1" nd="1"/>
        <i x="11" s="1" nd="1"/>
        <i x="12" s="1" nd="1"/>
        <i x="28" s="1" nd="1"/>
        <i x="29" s="1" nd="1"/>
        <i x="13" s="1" nd="1"/>
        <i x="14" s="1" nd="1"/>
        <i x="15" s="1" nd="1"/>
        <i x="16" s="1" nd="1"/>
        <i x="31"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egmentaciónDeDatos_Empresa4" sourceName="Empresa">
  <pivotTables>
    <pivotTable tabId="12" name="Tabla dinámica1"/>
  </pivotTables>
  <data>
    <tabular pivotCacheId="3" customListSort="0">
      <items count="10">
        <i x="0" s="1"/>
        <i x="1" s="1"/>
        <i x="8" s="1"/>
        <i x="2" s="1"/>
        <i x="3" s="1"/>
        <i x="4" s="1"/>
        <i x="7" s="1"/>
        <i x="5" s="1"/>
        <i x="6" s="1"/>
        <i x="9"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egmentaciónDeDatos_Indicador4" sourceName="Indicador">
  <pivotTables>
    <pivotTable tabId="12" name="Tabla dinámica1"/>
  </pivotTables>
  <data>
    <tabular pivotCacheId="3" customListSort="0">
      <items count="115">
        <i x="34" s="1"/>
        <i x="35" s="1"/>
        <i x="38" s="1"/>
        <i x="86" s="1"/>
        <i x="87" s="1"/>
        <i x="88" s="1"/>
        <i x="89" s="1"/>
        <i x="90" s="1"/>
        <i x="91" s="1"/>
        <i x="92" s="1"/>
        <i x="93" s="1"/>
        <i x="94" s="1"/>
        <i x="95" s="1"/>
        <i x="96" s="1"/>
        <i x="97" s="1"/>
        <i x="98" s="1"/>
        <i x="99" s="1"/>
        <i x="100" s="1"/>
        <i x="101" s="1"/>
        <i x="102" s="1"/>
        <i x="103" s="1"/>
        <i x="104" s="1"/>
        <i x="105" s="1"/>
        <i x="106" s="1"/>
        <i x="107" s="1"/>
        <i x="108" s="1"/>
        <i x="109" s="1"/>
        <i x="110" s="1"/>
        <i x="111" s="1"/>
        <i x="112" s="1"/>
        <i x="113" s="1"/>
        <i x="114" s="1"/>
        <i x="39" s="1" nd="1"/>
        <i x="40" s="1" nd="1"/>
        <i x="0" s="1" nd="1"/>
        <i x="41" s="1" nd="1"/>
        <i x="1" s="1" nd="1"/>
        <i x="2" s="1" nd="1"/>
        <i x="42" s="1" nd="1"/>
        <i x="43" s="1" nd="1"/>
        <i x="3" s="1" nd="1"/>
        <i x="44" s="1" nd="1"/>
        <i x="45" s="1" nd="1"/>
        <i x="46" s="1" nd="1"/>
        <i x="47" s="1" nd="1"/>
        <i x="48" s="1" nd="1"/>
        <i x="36" s="1" nd="1"/>
        <i x="78" s="1" nd="1"/>
        <i x="79" s="1" nd="1"/>
        <i x="80" s="1" nd="1"/>
        <i x="61" s="1" nd="1"/>
        <i x="62" s="1" nd="1"/>
        <i x="63" s="1" nd="1"/>
        <i x="64" s="1" nd="1"/>
        <i x="65" s="1" nd="1"/>
        <i x="66" s="1" nd="1"/>
        <i x="67" s="1" nd="1"/>
        <i x="81" s="1" nd="1"/>
        <i x="68" s="1" nd="1"/>
        <i x="4" s="1" nd="1"/>
        <i x="69" s="1" nd="1"/>
        <i x="70" s="1" nd="1"/>
        <i x="71" s="1" nd="1"/>
        <i x="72" s="1" nd="1"/>
        <i x="73" s="1" nd="1"/>
        <i x="74" s="1" nd="1"/>
        <i x="75" s="1" nd="1"/>
        <i x="76" s="1" nd="1"/>
        <i x="82" s="1" nd="1"/>
        <i x="77" s="1" nd="1"/>
        <i x="83" s="1" nd="1"/>
        <i x="84" s="1" nd="1"/>
        <i x="37" s="1" nd="1"/>
        <i x="5" s="1" nd="1"/>
        <i x="6" s="1" nd="1"/>
        <i x="85" s="1" nd="1"/>
        <i x="7" s="1" nd="1"/>
        <i x="49" s="1" nd="1"/>
        <i x="8" s="1" nd="1"/>
        <i x="50" s="1" nd="1"/>
        <i x="9" s="1" nd="1"/>
        <i x="10" s="1" nd="1"/>
        <i x="11" s="1" nd="1"/>
        <i x="12" s="1" nd="1"/>
        <i x="13" s="1" nd="1"/>
        <i x="14" s="1" nd="1"/>
        <i x="15" s="1" nd="1"/>
        <i x="51" s="1" nd="1"/>
        <i x="16" s="1" nd="1"/>
        <i x="17" s="1" nd="1"/>
        <i x="18" s="1" nd="1"/>
        <i x="19" s="1" nd="1"/>
        <i x="20" s="1" nd="1"/>
        <i x="21" s="1" nd="1"/>
        <i x="22" s="1" nd="1"/>
        <i x="52" s="1" nd="1"/>
        <i x="53" s="1" nd="1"/>
        <i x="54" s="1" nd="1"/>
        <i x="23" s="1" nd="1"/>
        <i x="55" s="1" nd="1"/>
        <i x="56" s="1" nd="1"/>
        <i x="24" s="1" nd="1"/>
        <i x="57" s="1" nd="1"/>
        <i x="25" s="1" nd="1"/>
        <i x="26" s="1" nd="1"/>
        <i x="58" s="1" nd="1"/>
        <i x="59" s="1" nd="1"/>
        <i x="60" s="1" nd="1"/>
        <i x="27" s="1" nd="1"/>
        <i x="28" s="1" nd="1"/>
        <i x="29" s="1" nd="1"/>
        <i x="30" s="1" nd="1"/>
        <i x="31" s="1" nd="1"/>
        <i x="32" s="1" nd="1"/>
        <i x="33"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egmentaciónDeDatos_Capítulo" sourceName="Capítulo">
  <pivotTables>
    <pivotTable tabId="12" name="Tabla dinámica1"/>
  </pivotTables>
  <data>
    <tabular pivotCacheId="3">
      <items count="5">
        <i x="1"/>
        <i x="3" s="1"/>
        <i x="0"/>
        <i x="2"/>
        <i x="4"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egmentaciónDeDatos_Capítulo1" sourceName="Capítulo">
  <pivotTables>
    <pivotTable tabId="17" name="Tabla dinámica1"/>
  </pivotTables>
  <data>
    <tabular pivotCacheId="3">
      <items count="5">
        <i x="1"/>
        <i x="3"/>
        <i x="0" s="1"/>
        <i x="2"/>
        <i x="4"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egmentaciónDeDatos_Temática41" sourceName="Temática">
  <pivotTables>
    <pivotTable tabId="17" name="Tabla dinámica1"/>
  </pivotTables>
  <data>
    <tabular pivotCacheId="3" customListSort="0">
      <items count="39">
        <i x="0" s="1"/>
        <i x="1" s="1"/>
        <i x="19" s="1"/>
        <i x="2" s="1"/>
        <i x="20" s="1"/>
        <i x="21" s="1"/>
        <i x="22" s="1"/>
        <i x="18" s="1" nd="1"/>
        <i x="4" s="1" nd="1"/>
        <i x="3" s="1" nd="1"/>
        <i x="17" s="1" nd="1"/>
        <i x="32" s="1" nd="1"/>
        <i x="33" s="1" nd="1"/>
        <i x="34" s="1" nd="1"/>
        <i x="35" s="1" nd="1"/>
        <i x="36" s="1" nd="1"/>
        <i x="37" s="1" nd="1"/>
        <i x="38" s="1" nd="1"/>
        <i x="30" s="1" nd="1"/>
        <i x="5" s="1" nd="1"/>
        <i x="23" s="1" nd="1"/>
        <i x="6" s="1" nd="1"/>
        <i x="7" s="1" nd="1"/>
        <i x="8" s="1" nd="1"/>
        <i x="9" s="1" nd="1"/>
        <i x="24" s="1" nd="1"/>
        <i x="25" s="1" nd="1"/>
        <i x="26" s="1" nd="1"/>
        <i x="10" s="1" nd="1"/>
        <i x="27" s="1" nd="1"/>
        <i x="11" s="1" nd="1"/>
        <i x="12" s="1" nd="1"/>
        <i x="28" s="1" nd="1"/>
        <i x="29" s="1" nd="1"/>
        <i x="13" s="1" nd="1"/>
        <i x="14" s="1" nd="1"/>
        <i x="15" s="1" nd="1"/>
        <i x="16" s="1" nd="1"/>
        <i x="31" s="1" nd="1"/>
      </items>
    </tabular>
  </data>
  <extLs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egmentaciónDeDatos_Empresa41" sourceName="Empresa">
  <pivotTables>
    <pivotTable tabId="17" name="Tabla dinámica1"/>
  </pivotTables>
  <data>
    <tabular pivotCacheId="3" customListSort="0">
      <items count="10">
        <i x="0" s="1"/>
        <i x="1" s="1"/>
        <i x="8" s="1"/>
        <i x="2" s="1"/>
        <i x="3" s="1"/>
        <i x="4" s="1"/>
        <i x="7" s="1"/>
        <i x="5" s="1"/>
        <i x="6" s="1"/>
        <i x="9" s="1" nd="1"/>
      </items>
    </tabular>
  </data>
  <extLs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SegmentaciónDeDatos_Indicador41" sourceName="Indicador">
  <pivotTables>
    <pivotTable tabId="17" name="Tabla dinámica1"/>
  </pivotTables>
  <data>
    <tabular pivotCacheId="3" customListSort="0">
      <items count="115">
        <i x="39" s="1"/>
        <i x="40" s="1"/>
        <i x="0" s="1"/>
        <i x="41" s="1"/>
        <i x="1" s="1"/>
        <i x="2" s="1"/>
        <i x="42" s="1"/>
        <i x="43" s="1"/>
        <i x="3" s="1"/>
        <i x="44" s="1"/>
        <i x="45" s="1"/>
        <i x="46" s="1"/>
        <i x="47" s="1"/>
        <i x="48" s="1"/>
        <i x="36" s="1" nd="1"/>
        <i x="78" s="1" nd="1"/>
        <i x="79" s="1" nd="1"/>
        <i x="80" s="1" nd="1"/>
        <i x="61" s="1" nd="1"/>
        <i x="62" s="1" nd="1"/>
        <i x="63" s="1" nd="1"/>
        <i x="64" s="1" nd="1"/>
        <i x="65" s="1" nd="1"/>
        <i x="66" s="1" nd="1"/>
        <i x="67" s="1" nd="1"/>
        <i x="81" s="1" nd="1"/>
        <i x="68" s="1" nd="1"/>
        <i x="4" s="1" nd="1"/>
        <i x="69" s="1" nd="1"/>
        <i x="70" s="1" nd="1"/>
        <i x="71" s="1" nd="1"/>
        <i x="72" s="1" nd="1"/>
        <i x="73" s="1" nd="1"/>
        <i x="74" s="1" nd="1"/>
        <i x="75" s="1" nd="1"/>
        <i x="76" s="1" nd="1"/>
        <i x="82" s="1" nd="1"/>
        <i x="77" s="1" nd="1"/>
        <i x="83" s="1" nd="1"/>
        <i x="84" s="1" nd="1"/>
        <i x="37" s="1" nd="1"/>
        <i x="5" s="1" nd="1"/>
        <i x="6" s="1" nd="1"/>
        <i x="85" s="1" nd="1"/>
        <i x="34" s="1" nd="1"/>
        <i x="35" s="1" nd="1"/>
        <i x="38" s="1" nd="1"/>
        <i x="86" s="1" nd="1"/>
        <i x="87" s="1" nd="1"/>
        <i x="88" s="1" nd="1"/>
        <i x="89" s="1" nd="1"/>
        <i x="90" s="1" nd="1"/>
        <i x="91" s="1" nd="1"/>
        <i x="92" s="1" nd="1"/>
        <i x="93" s="1" nd="1"/>
        <i x="94" s="1" nd="1"/>
        <i x="95" s="1" nd="1"/>
        <i x="96" s="1" nd="1"/>
        <i x="97" s="1" nd="1"/>
        <i x="98" s="1" nd="1"/>
        <i x="99" s="1" nd="1"/>
        <i x="100" s="1" nd="1"/>
        <i x="101" s="1" nd="1"/>
        <i x="102" s="1" nd="1"/>
        <i x="103" s="1" nd="1"/>
        <i x="104" s="1" nd="1"/>
        <i x="105" s="1" nd="1"/>
        <i x="106" s="1" nd="1"/>
        <i x="107" s="1" nd="1"/>
        <i x="108" s="1" nd="1"/>
        <i x="109" s="1" nd="1"/>
        <i x="110" s="1" nd="1"/>
        <i x="111" s="1" nd="1"/>
        <i x="112" s="1" nd="1"/>
        <i x="113" s="1" nd="1"/>
        <i x="114" s="1" nd="1"/>
        <i x="7" s="1" nd="1"/>
        <i x="49" s="1" nd="1"/>
        <i x="8" s="1" nd="1"/>
        <i x="50" s="1" nd="1"/>
        <i x="9" s="1" nd="1"/>
        <i x="10" s="1" nd="1"/>
        <i x="11" s="1" nd="1"/>
        <i x="12" s="1" nd="1"/>
        <i x="13" s="1" nd="1"/>
        <i x="14" s="1" nd="1"/>
        <i x="15" s="1" nd="1"/>
        <i x="51" s="1" nd="1"/>
        <i x="16" s="1" nd="1"/>
        <i x="17" s="1" nd="1"/>
        <i x="18" s="1" nd="1"/>
        <i x="19" s="1" nd="1"/>
        <i x="20" s="1" nd="1"/>
        <i x="21" s="1" nd="1"/>
        <i x="22" s="1" nd="1"/>
        <i x="52" s="1" nd="1"/>
        <i x="53" s="1" nd="1"/>
        <i x="54" s="1" nd="1"/>
        <i x="23" s="1" nd="1"/>
        <i x="55" s="1" nd="1"/>
        <i x="56" s="1" nd="1"/>
        <i x="24" s="1" nd="1"/>
        <i x="57" s="1" nd="1"/>
        <i x="25" s="1" nd="1"/>
        <i x="26" s="1" nd="1"/>
        <i x="58" s="1" nd="1"/>
        <i x="59" s="1" nd="1"/>
        <i x="60" s="1" nd="1"/>
        <i x="27" s="1" nd="1"/>
        <i x="28" s="1" nd="1"/>
        <i x="29" s="1" nd="1"/>
        <i x="30" s="1" nd="1"/>
        <i x="31" s="1" nd="1"/>
        <i x="32" s="1" nd="1"/>
        <i x="33" s="1" nd="1"/>
      </items>
    </tabular>
  </data>
  <extLst>
    <x:ext xmlns:x15="http://schemas.microsoft.com/office/spreadsheetml/2010/11/main" uri="{470722E0-AACD-4C17-9CDC-17EF765DBC7E}">
      <x15:slicerCacheHideItemsWithNoData/>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mc:Ignorable="x" name="SegmentaciónDeDatos_Capítulo2" sourceName="Capítulo">
  <pivotTables>
    <pivotTable tabId="18" name="Tabla dinámica1"/>
  </pivotTables>
  <data>
    <tabular pivotCacheId="3">
      <items count="5">
        <i x="1"/>
        <i x="3"/>
        <i x="0"/>
        <i x="2" s="1"/>
        <i x="4" nd="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mc:Ignorable="x" name="SegmentaciónDeDatos_Temática42" sourceName="Temática">
  <pivotTables>
    <pivotTable tabId="18" name="Tabla dinámica1"/>
  </pivotTables>
  <data>
    <tabular pivotCacheId="3" customListSort="0">
      <items count="39">
        <i x="5" s="1"/>
        <i x="23" s="1"/>
        <i x="6" s="1"/>
        <i x="7" s="1"/>
        <i x="8" s="1"/>
        <i x="9" s="1"/>
        <i x="24" s="1"/>
        <i x="25" s="1"/>
        <i x="26" s="1"/>
        <i x="10" s="1"/>
        <i x="27" s="1"/>
        <i x="11" s="1"/>
        <i x="12" s="1"/>
        <i x="28" s="1"/>
        <i x="29" s="1"/>
        <i x="13" s="1"/>
        <i x="14" s="1"/>
        <i x="15" s="1"/>
        <i x="16" s="1"/>
        <i x="18" s="1" nd="1"/>
        <i x="4" s="1" nd="1"/>
        <i x="0" s="1" nd="1"/>
        <i x="1" s="1" nd="1"/>
        <i x="19" s="1" nd="1"/>
        <i x="2" s="1" nd="1"/>
        <i x="20" s="1" nd="1"/>
        <i x="21" s="1" nd="1"/>
        <i x="22" s="1" nd="1"/>
        <i x="3" s="1" nd="1"/>
        <i x="17" s="1" nd="1"/>
        <i x="32" s="1" nd="1"/>
        <i x="33" s="1" nd="1"/>
        <i x="34" s="1" nd="1"/>
        <i x="35" s="1" nd="1"/>
        <i x="36" s="1" nd="1"/>
        <i x="37" s="1" nd="1"/>
        <i x="38" s="1" nd="1"/>
        <i x="30" s="1" nd="1"/>
        <i x="31" s="1" nd="1"/>
      </items>
    </tabular>
  </data>
  <extLst>
    <x:ext xmlns:x15="http://schemas.microsoft.com/office/spreadsheetml/2010/11/main" uri="{470722E0-AACD-4C17-9CDC-17EF765DBC7E}">
      <x15:slicerCacheHideItemsWithNoData/>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mc:Ignorable="x" name="SegmentaciónDeDatos_Empresa42" sourceName="Empresa">
  <pivotTables>
    <pivotTable tabId="18" name="Tabla dinámica1"/>
  </pivotTables>
  <data>
    <tabular pivotCacheId="3" customListSort="0">
      <items count="10">
        <i x="0" s="1"/>
        <i x="1" s="1"/>
        <i x="8" s="1"/>
        <i x="2" s="1"/>
        <i x="3" s="1"/>
        <i x="4" s="1"/>
        <i x="7" s="1"/>
        <i x="5" s="1"/>
        <i x="6" s="1"/>
        <i x="9" s="1" nd="1"/>
      </items>
    </tabular>
  </data>
  <extLst>
    <x:ext xmlns:x15="http://schemas.microsoft.com/office/spreadsheetml/2010/11/main" uri="{470722E0-AACD-4C17-9CDC-17EF765DBC7E}">
      <x15:slicerCacheHideItemsWithNoData/>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mc:Ignorable="x" name="SegmentaciónDeDatos_Indicador42" sourceName="Indicador">
  <pivotTables>
    <pivotTable tabId="18" name="Tabla dinámica1"/>
  </pivotTables>
  <data>
    <tabular pivotCacheId="3" customListSort="0">
      <items count="115">
        <i x="7" s="1"/>
        <i x="49" s="1"/>
        <i x="8" s="1"/>
        <i x="50" s="1"/>
        <i x="9" s="1"/>
        <i x="10" s="1"/>
        <i x="11" s="1"/>
        <i x="12" s="1"/>
        <i x="13" s="1"/>
        <i x="14" s="1"/>
        <i x="15" s="1"/>
        <i x="51" s="1"/>
        <i x="16" s="1"/>
        <i x="17" s="1"/>
        <i x="18" s="1"/>
        <i x="19" s="1"/>
        <i x="20" s="1"/>
        <i x="21" s="1"/>
        <i x="22" s="1"/>
        <i x="52" s="1"/>
        <i x="53" s="1"/>
        <i x="54" s="1"/>
        <i x="23" s="1"/>
        <i x="55" s="1"/>
        <i x="56" s="1"/>
        <i x="24" s="1"/>
        <i x="57" s="1"/>
        <i x="25" s="1"/>
        <i x="26" s="1"/>
        <i x="58" s="1"/>
        <i x="59" s="1"/>
        <i x="60" s="1"/>
        <i x="27" s="1"/>
        <i x="28" s="1"/>
        <i x="29" s="1"/>
        <i x="30" s="1"/>
        <i x="31" s="1"/>
        <i x="32" s="1"/>
        <i x="33" s="1"/>
        <i x="39" s="1" nd="1"/>
        <i x="40" s="1" nd="1"/>
        <i x="0" s="1" nd="1"/>
        <i x="41" s="1" nd="1"/>
        <i x="1" s="1" nd="1"/>
        <i x="2" s="1" nd="1"/>
        <i x="42" s="1" nd="1"/>
        <i x="43" s="1" nd="1"/>
        <i x="3" s="1" nd="1"/>
        <i x="44" s="1" nd="1"/>
        <i x="45" s="1" nd="1"/>
        <i x="46" s="1" nd="1"/>
        <i x="47" s="1" nd="1"/>
        <i x="48" s="1" nd="1"/>
        <i x="36" s="1" nd="1"/>
        <i x="78" s="1" nd="1"/>
        <i x="79" s="1" nd="1"/>
        <i x="80" s="1" nd="1"/>
        <i x="61" s="1" nd="1"/>
        <i x="62" s="1" nd="1"/>
        <i x="63" s="1" nd="1"/>
        <i x="64" s="1" nd="1"/>
        <i x="65" s="1" nd="1"/>
        <i x="66" s="1" nd="1"/>
        <i x="67" s="1" nd="1"/>
        <i x="81" s="1" nd="1"/>
        <i x="68" s="1" nd="1"/>
        <i x="4" s="1" nd="1"/>
        <i x="69" s="1" nd="1"/>
        <i x="70" s="1" nd="1"/>
        <i x="71" s="1" nd="1"/>
        <i x="72" s="1" nd="1"/>
        <i x="73" s="1" nd="1"/>
        <i x="74" s="1" nd="1"/>
        <i x="75" s="1" nd="1"/>
        <i x="76" s="1" nd="1"/>
        <i x="82" s="1" nd="1"/>
        <i x="77" s="1" nd="1"/>
        <i x="83" s="1" nd="1"/>
        <i x="84" s="1" nd="1"/>
        <i x="37" s="1" nd="1"/>
        <i x="5" s="1" nd="1"/>
        <i x="6" s="1" nd="1"/>
        <i x="85" s="1" nd="1"/>
        <i x="34" s="1" nd="1"/>
        <i x="35" s="1" nd="1"/>
        <i x="38" s="1" nd="1"/>
        <i x="86" s="1" nd="1"/>
        <i x="87" s="1" nd="1"/>
        <i x="88" s="1" nd="1"/>
        <i x="89" s="1" nd="1"/>
        <i x="90" s="1" nd="1"/>
        <i x="91" s="1" nd="1"/>
        <i x="92" s="1" nd="1"/>
        <i x="93" s="1" nd="1"/>
        <i x="94" s="1" nd="1"/>
        <i x="95" s="1" nd="1"/>
        <i x="96" s="1" nd="1"/>
        <i x="97" s="1" nd="1"/>
        <i x="98" s="1" nd="1"/>
        <i x="99" s="1" nd="1"/>
        <i x="100" s="1" nd="1"/>
        <i x="101" s="1" nd="1"/>
        <i x="102" s="1" nd="1"/>
        <i x="103" s="1" nd="1"/>
        <i x="104" s="1" nd="1"/>
        <i x="105" s="1" nd="1"/>
        <i x="106" s="1" nd="1"/>
        <i x="107" s="1" nd="1"/>
        <i x="108" s="1" nd="1"/>
        <i x="109" s="1" nd="1"/>
        <i x="110" s="1" nd="1"/>
        <i x="111" s="1" nd="1"/>
        <i x="112" s="1" nd="1"/>
        <i x="113" s="1" nd="1"/>
        <i x="114" s="1" nd="1"/>
      </items>
    </tabular>
  </data>
  <extLst>
    <x:ext xmlns:x15="http://schemas.microsoft.com/office/spreadsheetml/2010/11/main" uri="{470722E0-AACD-4C17-9CDC-17EF765DBC7E}">
      <x15:slicerCacheHideItemsWithNoData/>
    </x:ext>
  </extLst>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mc:Ignorable="x" name="SegmentaciónDeDatos_Empresa5" sourceName="Empresa">
  <pivotTables>
    <pivotTable tabId="22" name="Tabla dinámica1"/>
  </pivotTables>
  <data>
    <tabular pivotCacheId="3">
      <items count="10">
        <i x="0" s="1"/>
        <i x="1" s="1"/>
        <i x="8" s="1"/>
        <i x="2" s="1"/>
        <i x="3" s="1"/>
        <i x="4" s="1"/>
        <i x="7" s="1"/>
        <i x="5" s="1"/>
        <i x="6" s="1"/>
        <i x="9" s="1" nd="1"/>
      </items>
    </tabular>
  </data>
  <extLst>
    <x:ext xmlns:x15="http://schemas.microsoft.com/office/spreadsheetml/2010/11/main" uri="{470722E0-AACD-4C17-9CDC-17EF765DBC7E}">
      <x15:slicerCacheHideItemsWithNoData/>
    </x:ext>
  </extLst>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mc:Ignorable="x" name="SegmentaciónDeDatos_Temática6" sourceName="Temática">
  <pivotTables>
    <pivotTable tabId="22" name="Tabla dinámica1"/>
  </pivotTables>
  <data>
    <tabular pivotCacheId="3">
      <items count="39">
        <i x="18" s="1"/>
        <i x="4" s="1"/>
        <i x="3" s="1"/>
        <i x="30" s="1"/>
        <i x="31" s="1"/>
        <i x="0" s="1" nd="1"/>
        <i x="1" s="1" nd="1"/>
        <i x="19" s="1" nd="1"/>
        <i x="2" s="1" nd="1"/>
        <i x="20" s="1" nd="1"/>
        <i x="21" s="1" nd="1"/>
        <i x="22" s="1" nd="1"/>
        <i x="17" s="1" nd="1"/>
        <i x="32" s="1" nd="1"/>
        <i x="33" s="1" nd="1"/>
        <i x="34" s="1" nd="1"/>
        <i x="35" s="1" nd="1"/>
        <i x="36" s="1" nd="1"/>
        <i x="37" s="1" nd="1"/>
        <i x="38" s="1" nd="1"/>
        <i x="5" s="1" nd="1"/>
        <i x="23" s="1" nd="1"/>
        <i x="6" s="1" nd="1"/>
        <i x="7" s="1" nd="1"/>
        <i x="8" s="1" nd="1"/>
        <i x="9" s="1" nd="1"/>
        <i x="24" s="1" nd="1"/>
        <i x="25" s="1" nd="1"/>
        <i x="26" s="1" nd="1"/>
        <i x="10" s="1" nd="1"/>
        <i x="27" s="1" nd="1"/>
        <i x="11" s="1" nd="1"/>
        <i x="12" s="1" nd="1"/>
        <i x="28" s="1" nd="1"/>
        <i x="29" s="1" nd="1"/>
        <i x="13" s="1" nd="1"/>
        <i x="14" s="1" nd="1"/>
        <i x="15" s="1" nd="1"/>
        <i x="16" s="1" nd="1"/>
      </items>
    </tabular>
  </data>
  <extLst>
    <x:ext xmlns:x15="http://schemas.microsoft.com/office/spreadsheetml/2010/11/main" uri="{470722E0-AACD-4C17-9CDC-17EF765DBC7E}">
      <x15:slicerCacheHideItemsWithNoData/>
    </x:ext>
  </extLst>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mc:Ignorable="x" name="SegmentaciónDeDatos_Capítulo3" sourceName="Capítulo">
  <pivotTables>
    <pivotTable tabId="22" name="Tabla dinámica1"/>
  </pivotTables>
  <data>
    <tabular pivotCacheId="3">
      <items count="5">
        <i x="1" s="1"/>
        <i x="3"/>
        <i x="0"/>
        <i x="2"/>
        <i x="4" nd="1"/>
      </items>
    </tabular>
  </data>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mc:Ignorable="x" name="SegmentaciónDeDatos_Indicador6" sourceName="Indicador">
  <pivotTables>
    <pivotTable tabId="22" name="Tabla dinámica1"/>
  </pivotTables>
  <data>
    <tabular pivotCacheId="3">
      <items count="115">
        <i x="36" s="1"/>
        <i x="78" s="1"/>
        <i x="79" s="1"/>
        <i x="80" s="1"/>
        <i x="61" s="1"/>
        <i x="62" s="1"/>
        <i x="63" s="1"/>
        <i x="64" s="1"/>
        <i x="65" s="1"/>
        <i x="66" s="1"/>
        <i x="67" s="1"/>
        <i x="81" s="1"/>
        <i x="68" s="1"/>
        <i x="4" s="1"/>
        <i x="69" s="1"/>
        <i x="70" s="1"/>
        <i x="71" s="1"/>
        <i x="72" s="1"/>
        <i x="73" s="1"/>
        <i x="74" s="1"/>
        <i x="75" s="1"/>
        <i x="76" s="1"/>
        <i x="82" s="1"/>
        <i x="77" s="1"/>
        <i x="83" s="1"/>
        <i x="84" s="1"/>
        <i x="37" s="1"/>
        <i x="5" s="1"/>
        <i x="6" s="1"/>
        <i x="85" s="1"/>
        <i x="39" s="1" nd="1"/>
        <i x="40" s="1" nd="1"/>
        <i x="0" s="1" nd="1"/>
        <i x="41" s="1" nd="1"/>
        <i x="1" s="1" nd="1"/>
        <i x="2" s="1" nd="1"/>
        <i x="42" s="1" nd="1"/>
        <i x="43" s="1" nd="1"/>
        <i x="3" s="1" nd="1"/>
        <i x="44" s="1" nd="1"/>
        <i x="45" s="1" nd="1"/>
        <i x="46" s="1" nd="1"/>
        <i x="47" s="1" nd="1"/>
        <i x="48" s="1" nd="1"/>
        <i x="34" s="1" nd="1"/>
        <i x="35" s="1" nd="1"/>
        <i x="38" s="1" nd="1"/>
        <i x="86" s="1" nd="1"/>
        <i x="87" s="1" nd="1"/>
        <i x="88" s="1" nd="1"/>
        <i x="89" s="1" nd="1"/>
        <i x="90" s="1" nd="1"/>
        <i x="91" s="1" nd="1"/>
        <i x="92" s="1" nd="1"/>
        <i x="93" s="1" nd="1"/>
        <i x="94" s="1" nd="1"/>
        <i x="95" s="1" nd="1"/>
        <i x="96" s="1" nd="1"/>
        <i x="97" s="1" nd="1"/>
        <i x="98" s="1" nd="1"/>
        <i x="99" s="1" nd="1"/>
        <i x="100" s="1" nd="1"/>
        <i x="101" s="1" nd="1"/>
        <i x="102" s="1" nd="1"/>
        <i x="103" s="1" nd="1"/>
        <i x="104" s="1" nd="1"/>
        <i x="105" s="1" nd="1"/>
        <i x="106" s="1" nd="1"/>
        <i x="107" s="1" nd="1"/>
        <i x="108" s="1" nd="1"/>
        <i x="109" s="1" nd="1"/>
        <i x="110" s="1" nd="1"/>
        <i x="111" s="1" nd="1"/>
        <i x="112" s="1" nd="1"/>
        <i x="113" s="1" nd="1"/>
        <i x="114" s="1" nd="1"/>
        <i x="7" s="1" nd="1"/>
        <i x="49" s="1" nd="1"/>
        <i x="8" s="1" nd="1"/>
        <i x="50" s="1" nd="1"/>
        <i x="9" s="1" nd="1"/>
        <i x="10" s="1" nd="1"/>
        <i x="11" s="1" nd="1"/>
        <i x="12" s="1" nd="1"/>
        <i x="13" s="1" nd="1"/>
        <i x="14" s="1" nd="1"/>
        <i x="15" s="1" nd="1"/>
        <i x="51" s="1" nd="1"/>
        <i x="16" s="1" nd="1"/>
        <i x="17" s="1" nd="1"/>
        <i x="18" s="1" nd="1"/>
        <i x="19" s="1" nd="1"/>
        <i x="20" s="1" nd="1"/>
        <i x="21" s="1" nd="1"/>
        <i x="22" s="1" nd="1"/>
        <i x="52" s="1" nd="1"/>
        <i x="53" s="1" nd="1"/>
        <i x="54" s="1" nd="1"/>
        <i x="23" s="1" nd="1"/>
        <i x="55" s="1" nd="1"/>
        <i x="56" s="1" nd="1"/>
        <i x="24" s="1" nd="1"/>
        <i x="57" s="1" nd="1"/>
        <i x="25" s="1" nd="1"/>
        <i x="26" s="1" nd="1"/>
        <i x="58" s="1" nd="1"/>
        <i x="59" s="1" nd="1"/>
        <i x="60" s="1" nd="1"/>
        <i x="27" s="1" nd="1"/>
        <i x="28" s="1" nd="1"/>
        <i x="29" s="1" nd="1"/>
        <i x="30" s="1" nd="1"/>
        <i x="31" s="1" nd="1"/>
        <i x="32" s="1" nd="1"/>
        <i x="33"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Empresa 3" cache="SegmentaciónDeDatos_Empresa5" caption="Empresa" style="Submenú económico empresa" rowHeight="288000"/>
  <slicer name="Temática 4" cache="SegmentaciónDeDatos_Temática6" caption="Temática" startItem="2" style="Submenú económico empresa" rowHeight="288000"/>
  <slicer name="Capítulo 3" cache="SegmentaciónDeDatos_Capítulo3" caption="Capítulo" rowHeight="241300"/>
  <slicer name="Indicador 4" cache="SegmentaciónDeDatos_Indicador6" caption="Indicador" style="Submenú económico empresa" rowHeight="288000"/>
</slicers>
</file>

<file path=xl/slicers/slicer2.xml><?xml version="1.0" encoding="utf-8"?>
<slicers xmlns="http://schemas.microsoft.com/office/spreadsheetml/2009/9/main" xmlns:mc="http://schemas.openxmlformats.org/markup-compatibility/2006" xmlns:x="http://schemas.openxmlformats.org/spreadsheetml/2006/main" mc:Ignorable="x">
  <slicer name="Capítulo 1" cache="SegmentaciónDeDatos_Capítulo1" caption="Capítulo" rowHeight="241300"/>
  <slicer name="Temática 1" cache="SegmentaciónDeDatos_Temática41" caption="Temática" style="Submenú económico empresa" rowHeight="288000"/>
  <slicer name="Empresa 1" cache="SegmentaciónDeDatos_Empresa41" caption="Empresa" style="Submenú económico empresa" rowHeight="288000"/>
  <slicer name="Indicador 1" cache="SegmentaciónDeDatos_Indicador41" caption="Indicador" style="Submenú económico empresa" rowHeight="288000"/>
</slicers>
</file>

<file path=xl/slicers/slicer3.xml><?xml version="1.0" encoding="utf-8"?>
<slicers xmlns="http://schemas.microsoft.com/office/spreadsheetml/2009/9/main" xmlns:mc="http://schemas.openxmlformats.org/markup-compatibility/2006" xmlns:x="http://schemas.openxmlformats.org/spreadsheetml/2006/main" mc:Ignorable="x">
  <slicer name="Temática" cache="SegmentaciónDeDatos_Temática4" caption="Temática" style="Submenú económico empresa" rowHeight="288000"/>
  <slicer name="Empresa" cache="SegmentaciónDeDatos_Empresa4" caption="Empresa" style="Submenú económico empresa" rowHeight="288000"/>
  <slicer name="Indicador" cache="SegmentaciónDeDatos_Indicador4" caption="Indicador" startItem="17" style="Submenú económico empresa" rowHeight="288000"/>
  <slicer name="Capítulo" cache="SegmentaciónDeDatos_Capítulo" caption="Capítulo" rowHeight="241300"/>
</slicers>
</file>

<file path=xl/slicers/slicer4.xml><?xml version="1.0" encoding="utf-8"?>
<slicers xmlns="http://schemas.microsoft.com/office/spreadsheetml/2009/9/main" xmlns:mc="http://schemas.openxmlformats.org/markup-compatibility/2006" xmlns:x="http://schemas.openxmlformats.org/spreadsheetml/2006/main" mc:Ignorable="x">
  <slicer name="Capítulo 2" cache="SegmentaciónDeDatos_Capítulo2" caption="Capítulo" rowHeight="241300"/>
  <slicer name="Temática 2" cache="SegmentaciónDeDatos_Temática42" caption="Temática" style="Submenú económico empresa" rowHeight="288000"/>
  <slicer name="Empresa 2" cache="SegmentaciónDeDatos_Empresa42" caption="Empresa" style="Submenú económico empresa" rowHeight="288000"/>
  <slicer name="Indicador 2" cache="SegmentaciónDeDatos_Indicador42" caption="Indicador" style="Submenú económico empresa" rowHeight="288000"/>
</slicers>
</file>

<file path=xl/tables/table1.xml><?xml version="1.0" encoding="utf-8"?>
<table xmlns="http://schemas.openxmlformats.org/spreadsheetml/2006/main" id="10" name="Tabla10" displayName="Tabla10" ref="E11:F12" totalsRowShown="0" headerRowDxfId="139" dataDxfId="138">
  <autoFilter ref="E11:F12">
    <filterColumn colId="0" hiddenButton="1"/>
    <filterColumn colId="1" hiddenButton="1"/>
  </autoFilter>
  <tableColumns count="2">
    <tableColumn id="1" name="Indicador" dataDxfId="137"/>
    <tableColumn id="2" name="Corporativo" dataDxfId="136"/>
  </tableColumns>
  <tableStyleInfo name="TableStyleMedium7" showFirstColumn="0" showLastColumn="0" showRowStripes="1" showColumnStripes="0"/>
</table>
</file>

<file path=xl/theme/theme1.xml><?xml version="1.0" encoding="utf-8"?>
<a:theme xmlns:a="http://schemas.openxmlformats.org/drawingml/2006/main" name="Sheets">
  <a:themeElements>
    <a:clrScheme name="Sheets">
      <a:dk1>
        <a:srgbClr val="344846"/>
      </a:dk1>
      <a:lt1>
        <a:srgbClr val="FFFFFF"/>
      </a:lt1>
      <a:dk2>
        <a:srgbClr val="344846"/>
      </a:dk2>
      <a:lt2>
        <a:srgbClr val="FFFFFF"/>
      </a:lt2>
      <a:accent1>
        <a:srgbClr val="00535C"/>
      </a:accent1>
      <a:accent2>
        <a:srgbClr val="CD840E"/>
      </a:accent2>
      <a:accent3>
        <a:srgbClr val="9F545C"/>
      </a:accent3>
      <a:accent4>
        <a:srgbClr val="D9C1AD"/>
      </a:accent4>
      <a:accent5>
        <a:srgbClr val="D5E8AC"/>
      </a:accent5>
      <a:accent6>
        <a:srgbClr val="3862B5"/>
      </a:accent6>
      <a:hlink>
        <a:srgbClr val="9F545C"/>
      </a:hlink>
      <a:folHlink>
        <a:srgbClr val="9F545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5.xml"/><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6.xml"/><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7.xml"/><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
  <sheetViews>
    <sheetView showGridLines="0" showRowColHeaders="0" tabSelected="1" workbookViewId="0">
      <selection activeCell="F23" sqref="F23"/>
    </sheetView>
  </sheetViews>
  <sheetFormatPr baseColWidth="10" defaultRowHeight="14.25" x14ac:dyDescent="0.2"/>
  <cols>
    <col min="2" max="2" width="15.25" customWidth="1"/>
    <col min="3" max="3" width="8.125" customWidth="1"/>
    <col min="4" max="4" width="2.875" customWidth="1"/>
  </cols>
  <sheetData/>
  <sheetProtection algorithmName="SHA-512" hashValue="g8T6Rl7d9E5jN0gmYyL89QlJKvi2q9TkvL86mz2XaOdP1mguyuv4MidEupVI2erqMwJcVX4QOvRHtpw7CUBHPQ==" saltValue="v8LOlwg++Lqdq2hznDAjCA==" spinCount="100000" sheet="1" objects="1" scenarios="1" selectLockedCells="1" sort="0" autoFilter="0" pivotTables="0"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E11:F12"/>
  <sheetViews>
    <sheetView showGridLines="0" showRowColHeaders="0" workbookViewId="0"/>
  </sheetViews>
  <sheetFormatPr baseColWidth="10" defaultRowHeight="14.25" x14ac:dyDescent="0.2"/>
  <cols>
    <col min="2" max="2" width="15.25" customWidth="1"/>
    <col min="3" max="3" width="8.125" customWidth="1"/>
    <col min="4" max="4" width="2.875" customWidth="1"/>
    <col min="5" max="5" width="43.5" customWidth="1"/>
    <col min="6" max="6" width="78.5" customWidth="1"/>
  </cols>
  <sheetData>
    <row r="11" spans="5:6" x14ac:dyDescent="0.2">
      <c r="E11" s="22" t="s">
        <v>5</v>
      </c>
      <c r="F11" s="22" t="s">
        <v>765</v>
      </c>
    </row>
    <row r="12" spans="5:6" ht="72" x14ac:dyDescent="0.2">
      <c r="E12" s="23" t="s">
        <v>777</v>
      </c>
      <c r="F12" s="24" t="s">
        <v>778</v>
      </c>
    </row>
  </sheetData>
  <sheetProtection algorithmName="SHA-512" hashValue="bJCn6dx0foT9rYK3o5FTvVqxZEpR5/QQPNgKLsDWv0M0oqMhwrJ56M34eonrNXM/8Jcu2BBAsc0nZ5NII8QOsg==" saltValue="h9QQZWVKfxR724an2MwSuw==" spinCount="100000" sheet="1" objects="1" scenarios="1" selectLockedCells="1" selectUnlockedCells="1"/>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D1:I286"/>
  <sheetViews>
    <sheetView showGridLines="0" showRowColHeaders="0" topLeftCell="A4" workbookViewId="0">
      <selection activeCell="E6" sqref="E6"/>
    </sheetView>
  </sheetViews>
  <sheetFormatPr baseColWidth="10" defaultRowHeight="14.25" x14ac:dyDescent="0.2"/>
  <cols>
    <col min="1" max="1" width="11" style="31"/>
    <col min="2" max="2" width="15.25" style="31" customWidth="1"/>
    <col min="3" max="3" width="8.125" style="31" customWidth="1"/>
    <col min="4" max="4" width="2.875" style="30" customWidth="1"/>
    <col min="5" max="5" width="91.5" style="35" customWidth="1"/>
    <col min="6" max="6" width="2.875" style="31" customWidth="1"/>
    <col min="7" max="9" width="11" style="30"/>
    <col min="10" max="16384" width="11" style="31"/>
  </cols>
  <sheetData>
    <row r="1" spans="5:5" x14ac:dyDescent="0.2">
      <c r="E1" s="32"/>
    </row>
    <row r="2" spans="5:5" x14ac:dyDescent="0.2">
      <c r="E2" s="33" t="s">
        <v>74</v>
      </c>
    </row>
    <row r="3" spans="5:5" x14ac:dyDescent="0.2">
      <c r="E3" s="34" t="s">
        <v>75</v>
      </c>
    </row>
    <row r="4" spans="5:5" x14ac:dyDescent="0.2">
      <c r="E4" s="34" t="s">
        <v>15</v>
      </c>
    </row>
    <row r="5" spans="5:5" x14ac:dyDescent="0.2">
      <c r="E5" s="34" t="s">
        <v>767</v>
      </c>
    </row>
    <row r="6" spans="5:5" ht="28.5" x14ac:dyDescent="0.2">
      <c r="E6" s="34" t="s">
        <v>76</v>
      </c>
    </row>
    <row r="7" spans="5:5" x14ac:dyDescent="0.2">
      <c r="E7" s="34" t="s">
        <v>276</v>
      </c>
    </row>
    <row r="8" spans="5:5" x14ac:dyDescent="0.2">
      <c r="E8" s="34" t="s">
        <v>301</v>
      </c>
    </row>
    <row r="9" spans="5:5" x14ac:dyDescent="0.2">
      <c r="E9" s="34" t="s">
        <v>302</v>
      </c>
    </row>
    <row r="10" spans="5:5" x14ac:dyDescent="0.2">
      <c r="E10" s="34" t="s">
        <v>299</v>
      </c>
    </row>
    <row r="11" spans="5:5" x14ac:dyDescent="0.2">
      <c r="E11" s="34" t="s">
        <v>300</v>
      </c>
    </row>
    <row r="12" spans="5:5" x14ac:dyDescent="0.2">
      <c r="E12" s="34" t="s">
        <v>303</v>
      </c>
    </row>
    <row r="13" spans="5:5" x14ac:dyDescent="0.2">
      <c r="E13" s="34" t="s">
        <v>304</v>
      </c>
    </row>
    <row r="14" spans="5:5" x14ac:dyDescent="0.2">
      <c r="E14" s="34" t="s">
        <v>461</v>
      </c>
    </row>
    <row r="15" spans="5:5" x14ac:dyDescent="0.2">
      <c r="E15" s="34" t="s">
        <v>301</v>
      </c>
    </row>
    <row r="16" spans="5:5" x14ac:dyDescent="0.2">
      <c r="E16" s="34" t="s">
        <v>441</v>
      </c>
    </row>
    <row r="17" spans="5:5" x14ac:dyDescent="0.2">
      <c r="E17" s="34" t="s">
        <v>299</v>
      </c>
    </row>
    <row r="18" spans="5:5" x14ac:dyDescent="0.2">
      <c r="E18" s="34" t="s">
        <v>462</v>
      </c>
    </row>
    <row r="19" spans="5:5" x14ac:dyDescent="0.2">
      <c r="E19" s="34" t="s">
        <v>303</v>
      </c>
    </row>
    <row r="20" spans="5:5" x14ac:dyDescent="0.2">
      <c r="E20" s="34" t="s">
        <v>442</v>
      </c>
    </row>
    <row r="21" spans="5:5" x14ac:dyDescent="0.2">
      <c r="E21" s="34" t="s">
        <v>439</v>
      </c>
    </row>
    <row r="22" spans="5:5" x14ac:dyDescent="0.2">
      <c r="E22" s="34" t="s">
        <v>301</v>
      </c>
    </row>
    <row r="23" spans="5:5" x14ac:dyDescent="0.2">
      <c r="E23" s="34" t="s">
        <v>441</v>
      </c>
    </row>
    <row r="24" spans="5:5" x14ac:dyDescent="0.2">
      <c r="E24" s="34" t="s">
        <v>299</v>
      </c>
    </row>
    <row r="25" spans="5:5" x14ac:dyDescent="0.2">
      <c r="E25" s="34" t="s">
        <v>440</v>
      </c>
    </row>
    <row r="26" spans="5:5" x14ac:dyDescent="0.2">
      <c r="E26" s="34" t="s">
        <v>303</v>
      </c>
    </row>
    <row r="27" spans="5:5" x14ac:dyDescent="0.2">
      <c r="E27" s="34" t="s">
        <v>442</v>
      </c>
    </row>
    <row r="28" spans="5:5" x14ac:dyDescent="0.2">
      <c r="E28" s="34" t="s">
        <v>484</v>
      </c>
    </row>
    <row r="29" spans="5:5" x14ac:dyDescent="0.2">
      <c r="E29" s="34" t="s">
        <v>301</v>
      </c>
    </row>
    <row r="30" spans="5:5" x14ac:dyDescent="0.2">
      <c r="E30" s="34" t="s">
        <v>486</v>
      </c>
    </row>
    <row r="31" spans="5:5" x14ac:dyDescent="0.2">
      <c r="E31" s="34" t="s">
        <v>299</v>
      </c>
    </row>
    <row r="32" spans="5:5" x14ac:dyDescent="0.2">
      <c r="E32" s="34" t="s">
        <v>485</v>
      </c>
    </row>
    <row r="33" spans="5:5" x14ac:dyDescent="0.2">
      <c r="E33" s="34" t="s">
        <v>303</v>
      </c>
    </row>
    <row r="34" spans="5:5" x14ac:dyDescent="0.2">
      <c r="E34" s="34" t="s">
        <v>487</v>
      </c>
    </row>
    <row r="35" spans="5:5" x14ac:dyDescent="0.2">
      <c r="E35" s="34" t="s">
        <v>499</v>
      </c>
    </row>
    <row r="36" spans="5:5" x14ac:dyDescent="0.2">
      <c r="E36" s="34" t="s">
        <v>301</v>
      </c>
    </row>
    <row r="37" spans="5:5" x14ac:dyDescent="0.2">
      <c r="E37" s="34" t="s">
        <v>501</v>
      </c>
    </row>
    <row r="38" spans="5:5" x14ac:dyDescent="0.2">
      <c r="E38" s="34" t="s">
        <v>299</v>
      </c>
    </row>
    <row r="39" spans="5:5" x14ac:dyDescent="0.2">
      <c r="E39" s="34" t="s">
        <v>500</v>
      </c>
    </row>
    <row r="40" spans="5:5" x14ac:dyDescent="0.2">
      <c r="E40" s="34" t="s">
        <v>303</v>
      </c>
    </row>
    <row r="41" spans="5:5" x14ac:dyDescent="0.2">
      <c r="E41" s="34" t="s">
        <v>487</v>
      </c>
    </row>
    <row r="42" spans="5:5" x14ac:dyDescent="0.2">
      <c r="E42" s="34" t="s">
        <v>534</v>
      </c>
    </row>
    <row r="43" spans="5:5" x14ac:dyDescent="0.2">
      <c r="E43" s="34" t="s">
        <v>301</v>
      </c>
    </row>
    <row r="44" spans="5:5" x14ac:dyDescent="0.2">
      <c r="E44" s="34" t="s">
        <v>536</v>
      </c>
    </row>
    <row r="45" spans="5:5" x14ac:dyDescent="0.2">
      <c r="E45" s="34" t="s">
        <v>299</v>
      </c>
    </row>
    <row r="46" spans="5:5" x14ac:dyDescent="0.2">
      <c r="E46" s="34" t="s">
        <v>535</v>
      </c>
    </row>
    <row r="47" spans="5:5" x14ac:dyDescent="0.2">
      <c r="E47" s="34" t="s">
        <v>303</v>
      </c>
    </row>
    <row r="48" spans="5:5" x14ac:dyDescent="0.2">
      <c r="E48" s="34" t="s">
        <v>487</v>
      </c>
    </row>
    <row r="49" spans="5:5" x14ac:dyDescent="0.2">
      <c r="E49" s="34" t="s">
        <v>555</v>
      </c>
    </row>
    <row r="50" spans="5:5" x14ac:dyDescent="0.2">
      <c r="E50" s="34" t="s">
        <v>301</v>
      </c>
    </row>
    <row r="51" spans="5:5" x14ac:dyDescent="0.2">
      <c r="E51" s="34" t="s">
        <v>557</v>
      </c>
    </row>
    <row r="52" spans="5:5" x14ac:dyDescent="0.2">
      <c r="E52" s="34" t="s">
        <v>299</v>
      </c>
    </row>
    <row r="53" spans="5:5" x14ac:dyDescent="0.2">
      <c r="E53" s="34" t="s">
        <v>556</v>
      </c>
    </row>
    <row r="54" spans="5:5" x14ac:dyDescent="0.2">
      <c r="E54" s="34" t="s">
        <v>303</v>
      </c>
    </row>
    <row r="55" spans="5:5" x14ac:dyDescent="0.2">
      <c r="E55" s="34" t="s">
        <v>558</v>
      </c>
    </row>
    <row r="56" spans="5:5" x14ac:dyDescent="0.2">
      <c r="E56" s="34" t="s">
        <v>520</v>
      </c>
    </row>
    <row r="57" spans="5:5" x14ac:dyDescent="0.2">
      <c r="E57" s="34" t="s">
        <v>301</v>
      </c>
    </row>
    <row r="58" spans="5:5" x14ac:dyDescent="0.2">
      <c r="E58" s="34" t="s">
        <v>526</v>
      </c>
    </row>
    <row r="59" spans="5:5" x14ac:dyDescent="0.2">
      <c r="E59" s="34" t="s">
        <v>299</v>
      </c>
    </row>
    <row r="60" spans="5:5" x14ac:dyDescent="0.2">
      <c r="E60" s="34" t="s">
        <v>525</v>
      </c>
    </row>
    <row r="61" spans="5:5" x14ac:dyDescent="0.2">
      <c r="E61" s="34" t="s">
        <v>303</v>
      </c>
    </row>
    <row r="62" spans="5:5" x14ac:dyDescent="0.2">
      <c r="E62" s="34" t="s">
        <v>527</v>
      </c>
    </row>
    <row r="63" spans="5:5" x14ac:dyDescent="0.2">
      <c r="E63" s="34" t="s">
        <v>90</v>
      </c>
    </row>
    <row r="64" spans="5:5" x14ac:dyDescent="0.2">
      <c r="E64" s="34" t="s">
        <v>15</v>
      </c>
    </row>
    <row r="65" spans="5:5" x14ac:dyDescent="0.2">
      <c r="E65" s="34" t="s">
        <v>767</v>
      </c>
    </row>
    <row r="66" spans="5:5" ht="199.5" x14ac:dyDescent="0.2">
      <c r="E66" s="34" t="s">
        <v>91</v>
      </c>
    </row>
    <row r="67" spans="5:5" x14ac:dyDescent="0.2">
      <c r="E67" s="34" t="s">
        <v>94</v>
      </c>
    </row>
    <row r="68" spans="5:5" x14ac:dyDescent="0.2">
      <c r="E68" s="34" t="s">
        <v>15</v>
      </c>
    </row>
    <row r="69" spans="5:5" x14ac:dyDescent="0.2">
      <c r="E69" s="34" t="s">
        <v>767</v>
      </c>
    </row>
    <row r="70" spans="5:5" ht="42.75" x14ac:dyDescent="0.2">
      <c r="E70" s="34" t="s">
        <v>95</v>
      </c>
    </row>
    <row r="71" spans="5:5" x14ac:dyDescent="0.2">
      <c r="E71" s="34" t="s">
        <v>98</v>
      </c>
    </row>
    <row r="72" spans="5:5" x14ac:dyDescent="0.2">
      <c r="E72" s="34" t="s">
        <v>15</v>
      </c>
    </row>
    <row r="73" spans="5:5" x14ac:dyDescent="0.2">
      <c r="E73" s="34" t="s">
        <v>767</v>
      </c>
    </row>
    <row r="74" spans="5:5" x14ac:dyDescent="0.2">
      <c r="E74" s="34" t="s">
        <v>99</v>
      </c>
    </row>
    <row r="75" spans="5:5" x14ac:dyDescent="0.2">
      <c r="E75" s="34" t="s">
        <v>102</v>
      </c>
    </row>
    <row r="76" spans="5:5" x14ac:dyDescent="0.2">
      <c r="E76" s="34" t="s">
        <v>15</v>
      </c>
    </row>
    <row r="77" spans="5:5" x14ac:dyDescent="0.2">
      <c r="E77" s="34" t="s">
        <v>767</v>
      </c>
    </row>
    <row r="78" spans="5:5" x14ac:dyDescent="0.2">
      <c r="E78" s="34" t="s">
        <v>103</v>
      </c>
    </row>
    <row r="79" spans="5:5" x14ac:dyDescent="0.2">
      <c r="E79" s="34" t="s">
        <v>106</v>
      </c>
    </row>
    <row r="80" spans="5:5" x14ac:dyDescent="0.2">
      <c r="E80" s="34" t="s">
        <v>306</v>
      </c>
    </row>
    <row r="81" spans="5:5" x14ac:dyDescent="0.2">
      <c r="E81" s="34" t="s">
        <v>276</v>
      </c>
    </row>
    <row r="82" spans="5:5" x14ac:dyDescent="0.2">
      <c r="E82" s="34" t="s">
        <v>767</v>
      </c>
    </row>
    <row r="83" spans="5:5" ht="128.25" x14ac:dyDescent="0.2">
      <c r="E83" s="34" t="s">
        <v>793</v>
      </c>
    </row>
    <row r="84" spans="5:5" x14ac:dyDescent="0.2">
      <c r="E84" s="34" t="s">
        <v>461</v>
      </c>
    </row>
    <row r="85" spans="5:5" x14ac:dyDescent="0.2">
      <c r="E85" s="34" t="s">
        <v>767</v>
      </c>
    </row>
    <row r="86" spans="5:5" ht="213.75" x14ac:dyDescent="0.2">
      <c r="E86" s="34" t="s">
        <v>464</v>
      </c>
    </row>
    <row r="87" spans="5:5" x14ac:dyDescent="0.2">
      <c r="E87" s="34" t="s">
        <v>439</v>
      </c>
    </row>
    <row r="88" spans="5:5" x14ac:dyDescent="0.2">
      <c r="E88" s="34" t="s">
        <v>767</v>
      </c>
    </row>
    <row r="89" spans="5:5" ht="57" x14ac:dyDescent="0.2">
      <c r="E89" s="34" t="s">
        <v>444</v>
      </c>
    </row>
    <row r="90" spans="5:5" x14ac:dyDescent="0.2">
      <c r="E90" s="34" t="s">
        <v>484</v>
      </c>
    </row>
    <row r="91" spans="5:5" x14ac:dyDescent="0.2">
      <c r="E91" s="34" t="s">
        <v>767</v>
      </c>
    </row>
    <row r="92" spans="5:5" ht="128.25" x14ac:dyDescent="0.2">
      <c r="E92" s="34" t="s">
        <v>489</v>
      </c>
    </row>
    <row r="93" spans="5:5" x14ac:dyDescent="0.2">
      <c r="E93" s="34" t="s">
        <v>499</v>
      </c>
    </row>
    <row r="94" spans="5:5" x14ac:dyDescent="0.2">
      <c r="E94" s="34" t="s">
        <v>767</v>
      </c>
    </row>
    <row r="95" spans="5:5" ht="370.5" x14ac:dyDescent="0.2">
      <c r="E95" s="34" t="s">
        <v>503</v>
      </c>
    </row>
    <row r="96" spans="5:5" x14ac:dyDescent="0.2">
      <c r="E96" s="34" t="s">
        <v>534</v>
      </c>
    </row>
    <row r="97" spans="5:5" x14ac:dyDescent="0.2">
      <c r="E97" s="34" t="s">
        <v>767</v>
      </c>
    </row>
    <row r="98" spans="5:5" ht="114" x14ac:dyDescent="0.2">
      <c r="E98" s="34" t="s">
        <v>538</v>
      </c>
    </row>
    <row r="99" spans="5:5" x14ac:dyDescent="0.2">
      <c r="E99" s="34" t="s">
        <v>555</v>
      </c>
    </row>
    <row r="100" spans="5:5" x14ac:dyDescent="0.2">
      <c r="E100" s="34" t="s">
        <v>767</v>
      </c>
    </row>
    <row r="101" spans="5:5" ht="171" x14ac:dyDescent="0.2">
      <c r="E101" s="34" t="s">
        <v>560</v>
      </c>
    </row>
    <row r="102" spans="5:5" x14ac:dyDescent="0.2">
      <c r="E102" s="34" t="s">
        <v>520</v>
      </c>
    </row>
    <row r="103" spans="5:5" x14ac:dyDescent="0.2">
      <c r="E103" s="34" t="s">
        <v>767</v>
      </c>
    </row>
    <row r="104" spans="5:5" ht="185.25" x14ac:dyDescent="0.2">
      <c r="E104" s="34" t="s">
        <v>529</v>
      </c>
    </row>
    <row r="105" spans="5:5" x14ac:dyDescent="0.2">
      <c r="E105" s="34" t="s">
        <v>308</v>
      </c>
    </row>
    <row r="106" spans="5:5" x14ac:dyDescent="0.2">
      <c r="E106" s="34" t="s">
        <v>276</v>
      </c>
    </row>
    <row r="107" spans="5:5" x14ac:dyDescent="0.2">
      <c r="E107" s="34" t="s">
        <v>309</v>
      </c>
    </row>
    <row r="108" spans="5:5" x14ac:dyDescent="0.2">
      <c r="E108" s="34">
        <v>27</v>
      </c>
    </row>
    <row r="109" spans="5:5" x14ac:dyDescent="0.2">
      <c r="E109" s="34" t="s">
        <v>310</v>
      </c>
    </row>
    <row r="110" spans="5:5" x14ac:dyDescent="0.2">
      <c r="E110" s="34">
        <v>0</v>
      </c>
    </row>
    <row r="111" spans="5:5" x14ac:dyDescent="0.2">
      <c r="E111" s="34" t="s">
        <v>461</v>
      </c>
    </row>
    <row r="112" spans="5:5" x14ac:dyDescent="0.2">
      <c r="E112" s="34" t="s">
        <v>309</v>
      </c>
    </row>
    <row r="113" spans="5:5" x14ac:dyDescent="0.2">
      <c r="E113" s="34">
        <v>96</v>
      </c>
    </row>
    <row r="114" spans="5:5" x14ac:dyDescent="0.2">
      <c r="E114" s="34" t="s">
        <v>310</v>
      </c>
    </row>
    <row r="115" spans="5:5" x14ac:dyDescent="0.2">
      <c r="E115" s="34">
        <v>22</v>
      </c>
    </row>
    <row r="116" spans="5:5" x14ac:dyDescent="0.2">
      <c r="E116" s="34" t="s">
        <v>439</v>
      </c>
    </row>
    <row r="117" spans="5:5" x14ac:dyDescent="0.2">
      <c r="E117" s="34" t="s">
        <v>309</v>
      </c>
    </row>
    <row r="118" spans="5:5" x14ac:dyDescent="0.2">
      <c r="E118" s="34">
        <v>9</v>
      </c>
    </row>
    <row r="119" spans="5:5" x14ac:dyDescent="0.2">
      <c r="E119" s="34" t="s">
        <v>310</v>
      </c>
    </row>
    <row r="120" spans="5:5" x14ac:dyDescent="0.2">
      <c r="E120" s="34">
        <v>4</v>
      </c>
    </row>
    <row r="121" spans="5:5" x14ac:dyDescent="0.2">
      <c r="E121" s="34" t="s">
        <v>484</v>
      </c>
    </row>
    <row r="122" spans="5:5" x14ac:dyDescent="0.2">
      <c r="E122" s="34" t="s">
        <v>309</v>
      </c>
    </row>
    <row r="123" spans="5:5" x14ac:dyDescent="0.2">
      <c r="E123" s="34">
        <v>58</v>
      </c>
    </row>
    <row r="124" spans="5:5" x14ac:dyDescent="0.2">
      <c r="E124" s="34" t="s">
        <v>310</v>
      </c>
    </row>
    <row r="125" spans="5:5" x14ac:dyDescent="0.2">
      <c r="E125" s="34">
        <v>0</v>
      </c>
    </row>
    <row r="126" spans="5:5" x14ac:dyDescent="0.2">
      <c r="E126" s="34" t="s">
        <v>499</v>
      </c>
    </row>
    <row r="127" spans="5:5" x14ac:dyDescent="0.2">
      <c r="E127" s="34" t="s">
        <v>309</v>
      </c>
    </row>
    <row r="128" spans="5:5" x14ac:dyDescent="0.2">
      <c r="E128" s="34">
        <v>576</v>
      </c>
    </row>
    <row r="129" spans="5:5" x14ac:dyDescent="0.2">
      <c r="E129" s="34" t="s">
        <v>310</v>
      </c>
    </row>
    <row r="130" spans="5:5" x14ac:dyDescent="0.2">
      <c r="E130" s="34">
        <v>54</v>
      </c>
    </row>
    <row r="131" spans="5:5" x14ac:dyDescent="0.2">
      <c r="E131" s="34" t="s">
        <v>534</v>
      </c>
    </row>
    <row r="132" spans="5:5" x14ac:dyDescent="0.2">
      <c r="E132" s="34" t="s">
        <v>309</v>
      </c>
    </row>
    <row r="133" spans="5:5" x14ac:dyDescent="0.2">
      <c r="E133" s="34">
        <v>88</v>
      </c>
    </row>
    <row r="134" spans="5:5" x14ac:dyDescent="0.2">
      <c r="E134" s="34" t="s">
        <v>310</v>
      </c>
    </row>
    <row r="135" spans="5:5" x14ac:dyDescent="0.2">
      <c r="E135" s="34">
        <v>7</v>
      </c>
    </row>
    <row r="136" spans="5:5" x14ac:dyDescent="0.2">
      <c r="E136" s="34" t="s">
        <v>555</v>
      </c>
    </row>
    <row r="137" spans="5:5" x14ac:dyDescent="0.2">
      <c r="E137" s="34" t="s">
        <v>309</v>
      </c>
    </row>
    <row r="138" spans="5:5" x14ac:dyDescent="0.2">
      <c r="E138" s="34">
        <v>228</v>
      </c>
    </row>
    <row r="139" spans="5:5" x14ac:dyDescent="0.2">
      <c r="E139" s="34" t="s">
        <v>310</v>
      </c>
    </row>
    <row r="140" spans="5:5" x14ac:dyDescent="0.2">
      <c r="E140" s="34">
        <v>24</v>
      </c>
    </row>
    <row r="141" spans="5:5" x14ac:dyDescent="0.2">
      <c r="E141" s="34" t="s">
        <v>520</v>
      </c>
    </row>
    <row r="142" spans="5:5" x14ac:dyDescent="0.2">
      <c r="E142" s="34" t="s">
        <v>309</v>
      </c>
    </row>
    <row r="143" spans="5:5" x14ac:dyDescent="0.2">
      <c r="E143" s="34">
        <v>40</v>
      </c>
    </row>
    <row r="144" spans="5:5" x14ac:dyDescent="0.2">
      <c r="E144" s="34" t="s">
        <v>310</v>
      </c>
    </row>
    <row r="145" spans="5:5" x14ac:dyDescent="0.2">
      <c r="E145" s="34">
        <v>0</v>
      </c>
    </row>
    <row r="146" spans="5:5" x14ac:dyDescent="0.2">
      <c r="E146" s="34" t="s">
        <v>107</v>
      </c>
    </row>
    <row r="147" spans="5:5" x14ac:dyDescent="0.2">
      <c r="E147" s="34" t="s">
        <v>15</v>
      </c>
    </row>
    <row r="148" spans="5:5" x14ac:dyDescent="0.2">
      <c r="E148" s="34" t="s">
        <v>767</v>
      </c>
    </row>
    <row r="149" spans="5:5" ht="42.75" x14ac:dyDescent="0.2">
      <c r="E149" s="34" t="s">
        <v>109</v>
      </c>
    </row>
    <row r="150" spans="5:5" x14ac:dyDescent="0.2">
      <c r="E150" s="34" t="s">
        <v>276</v>
      </c>
    </row>
    <row r="151" spans="5:5" x14ac:dyDescent="0.2">
      <c r="E151" s="34" t="s">
        <v>767</v>
      </c>
    </row>
    <row r="152" spans="5:5" x14ac:dyDescent="0.2">
      <c r="E152" s="34" t="s">
        <v>311</v>
      </c>
    </row>
    <row r="153" spans="5:5" x14ac:dyDescent="0.2">
      <c r="E153" s="34" t="s">
        <v>461</v>
      </c>
    </row>
    <row r="154" spans="5:5" x14ac:dyDescent="0.2">
      <c r="E154" s="34" t="s">
        <v>767</v>
      </c>
    </row>
    <row r="155" spans="5:5" x14ac:dyDescent="0.2">
      <c r="E155" s="34" t="s">
        <v>311</v>
      </c>
    </row>
    <row r="156" spans="5:5" x14ac:dyDescent="0.2">
      <c r="E156" s="34" t="s">
        <v>439</v>
      </c>
    </row>
    <row r="157" spans="5:5" x14ac:dyDescent="0.2">
      <c r="E157" s="34" t="s">
        <v>767</v>
      </c>
    </row>
    <row r="158" spans="5:5" x14ac:dyDescent="0.2">
      <c r="E158" s="34" t="s">
        <v>311</v>
      </c>
    </row>
    <row r="159" spans="5:5" x14ac:dyDescent="0.2">
      <c r="E159" s="34" t="s">
        <v>484</v>
      </c>
    </row>
    <row r="160" spans="5:5" x14ac:dyDescent="0.2">
      <c r="E160" s="34" t="s">
        <v>767</v>
      </c>
    </row>
    <row r="161" spans="5:5" x14ac:dyDescent="0.2">
      <c r="E161" s="34" t="s">
        <v>311</v>
      </c>
    </row>
    <row r="162" spans="5:5" x14ac:dyDescent="0.2">
      <c r="E162" s="34" t="s">
        <v>499</v>
      </c>
    </row>
    <row r="163" spans="5:5" x14ac:dyDescent="0.2">
      <c r="E163" s="34" t="s">
        <v>767</v>
      </c>
    </row>
    <row r="164" spans="5:5" x14ac:dyDescent="0.2">
      <c r="E164" s="34" t="s">
        <v>311</v>
      </c>
    </row>
    <row r="165" spans="5:5" x14ac:dyDescent="0.2">
      <c r="E165" s="34" t="s">
        <v>534</v>
      </c>
    </row>
    <row r="166" spans="5:5" x14ac:dyDescent="0.2">
      <c r="E166" s="34" t="s">
        <v>767</v>
      </c>
    </row>
    <row r="167" spans="5:5" x14ac:dyDescent="0.2">
      <c r="E167" s="34" t="s">
        <v>311</v>
      </c>
    </row>
    <row r="168" spans="5:5" x14ac:dyDescent="0.2">
      <c r="E168" s="34" t="s">
        <v>555</v>
      </c>
    </row>
    <row r="169" spans="5:5" x14ac:dyDescent="0.2">
      <c r="E169" s="34" t="s">
        <v>767</v>
      </c>
    </row>
    <row r="170" spans="5:5" x14ac:dyDescent="0.2">
      <c r="E170" s="34" t="s">
        <v>311</v>
      </c>
    </row>
    <row r="171" spans="5:5" x14ac:dyDescent="0.2">
      <c r="E171" s="34" t="s">
        <v>520</v>
      </c>
    </row>
    <row r="172" spans="5:5" x14ac:dyDescent="0.2">
      <c r="E172" s="34" t="s">
        <v>767</v>
      </c>
    </row>
    <row r="173" spans="5:5" x14ac:dyDescent="0.2">
      <c r="E173" s="34" t="s">
        <v>311</v>
      </c>
    </row>
    <row r="174" spans="5:5" x14ac:dyDescent="0.2">
      <c r="E174" s="34" t="s">
        <v>13</v>
      </c>
    </row>
    <row r="175" spans="5:5" x14ac:dyDescent="0.2">
      <c r="E175" s="34" t="s">
        <v>79</v>
      </c>
    </row>
    <row r="176" spans="5:5" x14ac:dyDescent="0.2">
      <c r="E176" s="34" t="s">
        <v>15</v>
      </c>
    </row>
    <row r="177" spans="5:5" x14ac:dyDescent="0.2">
      <c r="E177" s="34" t="s">
        <v>767</v>
      </c>
    </row>
    <row r="178" spans="5:5" ht="42.75" x14ac:dyDescent="0.2">
      <c r="E178" s="34" t="s">
        <v>80</v>
      </c>
    </row>
    <row r="179" spans="5:5" x14ac:dyDescent="0.2">
      <c r="E179" s="34" t="s">
        <v>83</v>
      </c>
    </row>
    <row r="180" spans="5:5" x14ac:dyDescent="0.2">
      <c r="E180" s="34" t="s">
        <v>15</v>
      </c>
    </row>
    <row r="181" spans="5:5" x14ac:dyDescent="0.2">
      <c r="E181" s="34" t="s">
        <v>767</v>
      </c>
    </row>
    <row r="182" spans="5:5" ht="42.75" x14ac:dyDescent="0.2">
      <c r="E182" s="34" t="s">
        <v>84</v>
      </c>
    </row>
    <row r="183" spans="5:5" x14ac:dyDescent="0.2">
      <c r="E183" s="34" t="s">
        <v>87</v>
      </c>
    </row>
    <row r="184" spans="5:5" x14ac:dyDescent="0.2">
      <c r="E184" s="34" t="s">
        <v>15</v>
      </c>
    </row>
    <row r="185" spans="5:5" x14ac:dyDescent="0.2">
      <c r="E185" s="34" t="s">
        <v>767</v>
      </c>
    </row>
    <row r="186" spans="5:5" ht="114" x14ac:dyDescent="0.2">
      <c r="E186" s="34" t="s">
        <v>88</v>
      </c>
    </row>
    <row r="187" spans="5:5" x14ac:dyDescent="0.2">
      <c r="E187" s="34" t="s">
        <v>14</v>
      </c>
    </row>
    <row r="188" spans="5:5" x14ac:dyDescent="0.2">
      <c r="E188" s="34" t="s">
        <v>15</v>
      </c>
    </row>
    <row r="189" spans="5:5" x14ac:dyDescent="0.2">
      <c r="E189" s="34" t="s">
        <v>767</v>
      </c>
    </row>
    <row r="190" spans="5:5" ht="57" x14ac:dyDescent="0.2">
      <c r="E190" s="34" t="s">
        <v>19</v>
      </c>
    </row>
    <row r="191" spans="5:5" x14ac:dyDescent="0.2">
      <c r="E191" s="34" t="s">
        <v>21</v>
      </c>
    </row>
    <row r="192" spans="5:5" x14ac:dyDescent="0.2">
      <c r="E192" s="34" t="s">
        <v>15</v>
      </c>
    </row>
    <row r="193" spans="5:5" x14ac:dyDescent="0.2">
      <c r="E193" s="34" t="s">
        <v>767</v>
      </c>
    </row>
    <row r="194" spans="5:5" ht="42.75" x14ac:dyDescent="0.2">
      <c r="E194" s="34" t="s">
        <v>23</v>
      </c>
    </row>
    <row r="195" spans="5:5" x14ac:dyDescent="0.2">
      <c r="E195" s="34" t="s">
        <v>25</v>
      </c>
    </row>
    <row r="196" spans="5:5" x14ac:dyDescent="0.2">
      <c r="E196" s="34" t="s">
        <v>15</v>
      </c>
    </row>
    <row r="197" spans="5:5" x14ac:dyDescent="0.2">
      <c r="E197" s="34" t="s">
        <v>767</v>
      </c>
    </row>
    <row r="198" spans="5:5" ht="28.5" x14ac:dyDescent="0.2">
      <c r="E198" s="34" t="s">
        <v>26</v>
      </c>
    </row>
    <row r="199" spans="5:5" x14ac:dyDescent="0.2">
      <c r="E199" s="34" t="s">
        <v>28</v>
      </c>
    </row>
    <row r="200" spans="5:5" x14ac:dyDescent="0.2">
      <c r="E200" s="34" t="s">
        <v>15</v>
      </c>
    </row>
    <row r="201" spans="5:5" x14ac:dyDescent="0.2">
      <c r="E201" s="34" t="s">
        <v>767</v>
      </c>
    </row>
    <row r="202" spans="5:5" ht="128.25" x14ac:dyDescent="0.2">
      <c r="E202" s="34" t="s">
        <v>29</v>
      </c>
    </row>
    <row r="203" spans="5:5" x14ac:dyDescent="0.2">
      <c r="E203" s="34" t="s">
        <v>31</v>
      </c>
    </row>
    <row r="204" spans="5:5" x14ac:dyDescent="0.2">
      <c r="E204" s="34" t="s">
        <v>15</v>
      </c>
    </row>
    <row r="205" spans="5:5" x14ac:dyDescent="0.2">
      <c r="E205" s="34" t="s">
        <v>767</v>
      </c>
    </row>
    <row r="206" spans="5:5" ht="42.75" x14ac:dyDescent="0.2">
      <c r="E206" s="34" t="s">
        <v>32</v>
      </c>
    </row>
    <row r="207" spans="5:5" x14ac:dyDescent="0.2">
      <c r="E207" s="34" t="s">
        <v>34</v>
      </c>
    </row>
    <row r="208" spans="5:5" x14ac:dyDescent="0.2">
      <c r="E208" s="34" t="s">
        <v>15</v>
      </c>
    </row>
    <row r="209" spans="5:5" x14ac:dyDescent="0.2">
      <c r="E209" s="34" t="s">
        <v>767</v>
      </c>
    </row>
    <row r="210" spans="5:5" x14ac:dyDescent="0.2">
      <c r="E210" s="34" t="s">
        <v>35</v>
      </c>
    </row>
    <row r="211" spans="5:5" x14ac:dyDescent="0.2">
      <c r="E211" s="34" t="s">
        <v>37</v>
      </c>
    </row>
    <row r="212" spans="5:5" x14ac:dyDescent="0.2">
      <c r="E212" s="34" t="s">
        <v>15</v>
      </c>
    </row>
    <row r="213" spans="5:5" x14ac:dyDescent="0.2">
      <c r="E213" s="34" t="s">
        <v>767</v>
      </c>
    </row>
    <row r="214" spans="5:5" ht="142.5" x14ac:dyDescent="0.2">
      <c r="E214" s="34" t="s">
        <v>808</v>
      </c>
    </row>
    <row r="215" spans="5:5" x14ac:dyDescent="0.2">
      <c r="E215" s="34" t="s">
        <v>40</v>
      </c>
    </row>
    <row r="216" spans="5:5" x14ac:dyDescent="0.2">
      <c r="E216" s="34" t="s">
        <v>15</v>
      </c>
    </row>
    <row r="217" spans="5:5" x14ac:dyDescent="0.2">
      <c r="E217" s="34" t="s">
        <v>767</v>
      </c>
    </row>
    <row r="218" spans="5:5" ht="128.25" x14ac:dyDescent="0.2">
      <c r="E218" s="34" t="s">
        <v>42</v>
      </c>
    </row>
    <row r="219" spans="5:5" x14ac:dyDescent="0.2">
      <c r="E219" s="34" t="s">
        <v>313</v>
      </c>
    </row>
    <row r="220" spans="5:5" x14ac:dyDescent="0.2">
      <c r="E220" s="34" t="s">
        <v>276</v>
      </c>
    </row>
    <row r="221" spans="5:5" x14ac:dyDescent="0.2">
      <c r="E221" s="34" t="s">
        <v>767</v>
      </c>
    </row>
    <row r="222" spans="5:5" x14ac:dyDescent="0.2">
      <c r="E222" s="34">
        <v>3</v>
      </c>
    </row>
    <row r="223" spans="5:5" x14ac:dyDescent="0.2">
      <c r="E223" s="34" t="s">
        <v>461</v>
      </c>
    </row>
    <row r="224" spans="5:5" x14ac:dyDescent="0.2">
      <c r="E224" s="34" t="s">
        <v>767</v>
      </c>
    </row>
    <row r="225" spans="5:5" x14ac:dyDescent="0.2">
      <c r="E225" s="34">
        <v>30</v>
      </c>
    </row>
    <row r="226" spans="5:5" x14ac:dyDescent="0.2">
      <c r="E226" s="34" t="s">
        <v>439</v>
      </c>
    </row>
    <row r="227" spans="5:5" x14ac:dyDescent="0.2">
      <c r="E227" s="34" t="s">
        <v>767</v>
      </c>
    </row>
    <row r="228" spans="5:5" x14ac:dyDescent="0.2">
      <c r="E228" s="34">
        <v>23</v>
      </c>
    </row>
    <row r="229" spans="5:5" x14ac:dyDescent="0.2">
      <c r="E229" s="34" t="s">
        <v>484</v>
      </c>
    </row>
    <row r="230" spans="5:5" x14ac:dyDescent="0.2">
      <c r="E230" s="34" t="s">
        <v>767</v>
      </c>
    </row>
    <row r="231" spans="5:5" x14ac:dyDescent="0.2">
      <c r="E231" s="34">
        <v>3</v>
      </c>
    </row>
    <row r="232" spans="5:5" x14ac:dyDescent="0.2">
      <c r="E232" s="34" t="s">
        <v>499</v>
      </c>
    </row>
    <row r="233" spans="5:5" x14ac:dyDescent="0.2">
      <c r="E233" s="34" t="s">
        <v>767</v>
      </c>
    </row>
    <row r="234" spans="5:5" x14ac:dyDescent="0.2">
      <c r="E234" s="34">
        <v>31</v>
      </c>
    </row>
    <row r="235" spans="5:5" x14ac:dyDescent="0.2">
      <c r="E235" s="34" t="s">
        <v>534</v>
      </c>
    </row>
    <row r="236" spans="5:5" x14ac:dyDescent="0.2">
      <c r="E236" s="34" t="s">
        <v>767</v>
      </c>
    </row>
    <row r="237" spans="5:5" x14ac:dyDescent="0.2">
      <c r="E237" s="34">
        <v>22</v>
      </c>
    </row>
    <row r="238" spans="5:5" x14ac:dyDescent="0.2">
      <c r="E238" s="34" t="s">
        <v>555</v>
      </c>
    </row>
    <row r="239" spans="5:5" x14ac:dyDescent="0.2">
      <c r="E239" s="34" t="s">
        <v>767</v>
      </c>
    </row>
    <row r="240" spans="5:5" x14ac:dyDescent="0.2">
      <c r="E240" s="34">
        <v>35</v>
      </c>
    </row>
    <row r="241" spans="5:5" x14ac:dyDescent="0.2">
      <c r="E241" s="34" t="s">
        <v>520</v>
      </c>
    </row>
    <row r="242" spans="5:5" x14ac:dyDescent="0.2">
      <c r="E242" s="34" t="s">
        <v>767</v>
      </c>
    </row>
    <row r="243" spans="5:5" x14ac:dyDescent="0.2">
      <c r="E243" s="34">
        <v>5</v>
      </c>
    </row>
    <row r="244" spans="5:5" x14ac:dyDescent="0.2">
      <c r="E244" s="34" t="s">
        <v>112</v>
      </c>
    </row>
    <row r="245" spans="5:5" x14ac:dyDescent="0.2">
      <c r="E245" s="34" t="s">
        <v>15</v>
      </c>
    </row>
    <row r="246" spans="5:5" x14ac:dyDescent="0.2">
      <c r="E246" s="34" t="s">
        <v>767</v>
      </c>
    </row>
    <row r="247" spans="5:5" ht="142.5" x14ac:dyDescent="0.2">
      <c r="E247" s="34" t="s">
        <v>113</v>
      </c>
    </row>
    <row r="248" spans="5:5" x14ac:dyDescent="0.2">
      <c r="E248" s="34" t="s">
        <v>44</v>
      </c>
    </row>
    <row r="249" spans="5:5" x14ac:dyDescent="0.2">
      <c r="E249" s="34" t="s">
        <v>45</v>
      </c>
    </row>
    <row r="250" spans="5:5" x14ac:dyDescent="0.2">
      <c r="E250" s="34" t="s">
        <v>15</v>
      </c>
    </row>
    <row r="251" spans="5:5" x14ac:dyDescent="0.2">
      <c r="E251" s="34" t="s">
        <v>767</v>
      </c>
    </row>
    <row r="252" spans="5:5" ht="142.5" x14ac:dyDescent="0.2">
      <c r="E252" s="34" t="s">
        <v>46</v>
      </c>
    </row>
    <row r="253" spans="5:5" x14ac:dyDescent="0.2">
      <c r="E253" s="34" t="s">
        <v>48</v>
      </c>
    </row>
    <row r="254" spans="5:5" x14ac:dyDescent="0.2">
      <c r="E254" s="34" t="s">
        <v>15</v>
      </c>
    </row>
    <row r="255" spans="5:5" x14ac:dyDescent="0.2">
      <c r="E255" s="34" t="s">
        <v>767</v>
      </c>
    </row>
    <row r="256" spans="5:5" ht="99.75" x14ac:dyDescent="0.2">
      <c r="E256" s="34" t="s">
        <v>49</v>
      </c>
    </row>
    <row r="257" spans="5:5" x14ac:dyDescent="0.2">
      <c r="E257" s="34" t="s">
        <v>51</v>
      </c>
    </row>
    <row r="258" spans="5:5" x14ac:dyDescent="0.2">
      <c r="E258" s="34" t="s">
        <v>15</v>
      </c>
    </row>
    <row r="259" spans="5:5" x14ac:dyDescent="0.2">
      <c r="E259" s="34" t="s">
        <v>767</v>
      </c>
    </row>
    <row r="260" spans="5:5" ht="99.75" x14ac:dyDescent="0.2">
      <c r="E260" s="34" t="s">
        <v>52</v>
      </c>
    </row>
    <row r="261" spans="5:5" x14ac:dyDescent="0.2">
      <c r="E261" s="34" t="s">
        <v>54</v>
      </c>
    </row>
    <row r="262" spans="5:5" x14ac:dyDescent="0.2">
      <c r="E262" s="34" t="s">
        <v>15</v>
      </c>
    </row>
    <row r="263" spans="5:5" x14ac:dyDescent="0.2">
      <c r="E263" s="34" t="s">
        <v>767</v>
      </c>
    </row>
    <row r="264" spans="5:5" ht="85.5" x14ac:dyDescent="0.2">
      <c r="E264" s="34" t="s">
        <v>55</v>
      </c>
    </row>
    <row r="265" spans="5:5" x14ac:dyDescent="0.2">
      <c r="E265" s="34" t="s">
        <v>57</v>
      </c>
    </row>
    <row r="266" spans="5:5" x14ac:dyDescent="0.2">
      <c r="E266" s="34" t="s">
        <v>15</v>
      </c>
    </row>
    <row r="267" spans="5:5" x14ac:dyDescent="0.2">
      <c r="E267" s="34" t="s">
        <v>767</v>
      </c>
    </row>
    <row r="268" spans="5:5" ht="42.75" x14ac:dyDescent="0.2">
      <c r="E268" s="34" t="s">
        <v>58</v>
      </c>
    </row>
    <row r="269" spans="5:5" ht="28.5" x14ac:dyDescent="0.2">
      <c r="E269" s="34" t="s">
        <v>60</v>
      </c>
    </row>
    <row r="270" spans="5:5" x14ac:dyDescent="0.2">
      <c r="E270" s="34" t="s">
        <v>15</v>
      </c>
    </row>
    <row r="271" spans="5:5" x14ac:dyDescent="0.2">
      <c r="E271" s="34" t="s">
        <v>767</v>
      </c>
    </row>
    <row r="272" spans="5:5" ht="28.5" x14ac:dyDescent="0.2">
      <c r="E272" s="34" t="s">
        <v>61</v>
      </c>
    </row>
    <row r="273" spans="5:5" x14ac:dyDescent="0.2">
      <c r="E273" s="34" t="s">
        <v>63</v>
      </c>
    </row>
    <row r="274" spans="5:5" x14ac:dyDescent="0.2">
      <c r="E274" s="34" t="s">
        <v>15</v>
      </c>
    </row>
    <row r="275" spans="5:5" x14ac:dyDescent="0.2">
      <c r="E275" s="34" t="s">
        <v>767</v>
      </c>
    </row>
    <row r="276" spans="5:5" ht="156.75" x14ac:dyDescent="0.2">
      <c r="E276" s="34" t="s">
        <v>64</v>
      </c>
    </row>
    <row r="277" spans="5:5" x14ac:dyDescent="0.2">
      <c r="E277" s="34" t="s">
        <v>66</v>
      </c>
    </row>
    <row r="278" spans="5:5" x14ac:dyDescent="0.2">
      <c r="E278" s="34" t="s">
        <v>67</v>
      </c>
    </row>
    <row r="279" spans="5:5" x14ac:dyDescent="0.2">
      <c r="E279" s="34" t="s">
        <v>15</v>
      </c>
    </row>
    <row r="280" spans="5:5" x14ac:dyDescent="0.2">
      <c r="E280" s="34" t="s">
        <v>767</v>
      </c>
    </row>
    <row r="281" spans="5:5" ht="142.5" x14ac:dyDescent="0.2">
      <c r="E281" s="34" t="s">
        <v>796</v>
      </c>
    </row>
    <row r="282" spans="5:5" x14ac:dyDescent="0.2">
      <c r="E282" s="34" t="s">
        <v>69</v>
      </c>
    </row>
    <row r="283" spans="5:5" x14ac:dyDescent="0.2">
      <c r="E283" s="34" t="s">
        <v>15</v>
      </c>
    </row>
    <row r="284" spans="5:5" x14ac:dyDescent="0.2">
      <c r="E284" s="34" t="s">
        <v>767</v>
      </c>
    </row>
    <row r="285" spans="5:5" ht="57" x14ac:dyDescent="0.2">
      <c r="E285" s="34" t="s">
        <v>70</v>
      </c>
    </row>
    <row r="286" spans="5:5" x14ac:dyDescent="0.2">
      <c r="E286" s="31"/>
    </row>
  </sheetData>
  <sheetProtection algorithmName="SHA-512" hashValue="U/9jocUKBQ4hu+yjNUS6KePRsURikCTMMX6MtNweKnE23VPHtu70hQtl5gfmKQBYkD1onaFgFmx/0cW7poxqRA==" saltValue="98frhB9bBMrsItG1B7GFyQ==" spinCount="100000" sheet="1" objects="1" scenarios="1" selectLockedCells="1" autoFilter="0" pivotTables="0" selectUnlockedCells="1"/>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E8"/>
  <sheetViews>
    <sheetView showGridLines="0" showRowColHeaders="0" workbookViewId="0">
      <selection activeCell="E6" sqref="E6"/>
    </sheetView>
  </sheetViews>
  <sheetFormatPr baseColWidth="10" defaultRowHeight="15" x14ac:dyDescent="0.2"/>
  <cols>
    <col min="2" max="2" width="15.25" customWidth="1"/>
    <col min="3" max="3" width="8.125" customWidth="1"/>
    <col min="4" max="4" width="2.875" customWidth="1"/>
    <col min="5" max="5" width="112.5" style="21" customWidth="1"/>
  </cols>
  <sheetData>
    <row r="1" spans="1:5" ht="9" customHeight="1" x14ac:dyDescent="0.2">
      <c r="A1" t="s">
        <v>783</v>
      </c>
      <c r="E1" s="25"/>
    </row>
    <row r="2" spans="1:5" ht="14.25" x14ac:dyDescent="0.2">
      <c r="E2" s="26" t="s">
        <v>779</v>
      </c>
    </row>
    <row r="3" spans="1:5" x14ac:dyDescent="0.2">
      <c r="E3" s="27" t="s">
        <v>782</v>
      </c>
    </row>
    <row r="4" spans="1:5" ht="57" x14ac:dyDescent="0.2">
      <c r="E4" s="28" t="s">
        <v>785</v>
      </c>
    </row>
    <row r="5" spans="1:5" x14ac:dyDescent="0.2">
      <c r="E5" s="27" t="s">
        <v>780</v>
      </c>
    </row>
    <row r="6" spans="1:5" ht="171" x14ac:dyDescent="0.2">
      <c r="E6" s="28" t="s">
        <v>784</v>
      </c>
    </row>
    <row r="7" spans="1:5" x14ac:dyDescent="0.2">
      <c r="E7" s="27" t="s">
        <v>781</v>
      </c>
    </row>
    <row r="8" spans="1:5" ht="195" customHeight="1" x14ac:dyDescent="0.2">
      <c r="E8" s="29" t="s">
        <v>787</v>
      </c>
    </row>
  </sheetData>
  <sheetProtection algorithmName="SHA-512" hashValue="2pOUZ42ZEbS/51Mv372/l1GmWm45OX79M9bEdIGi+PR67fr9aacNXBHJBf3HOKsSPAPa6oWVK7f7KV63MB5xCw==" saltValue="PXu9vDdETiA20X/RzDb7kw==" spinCount="100000" sheet="1" objects="1" scenarios="1" selectLockedCells="1" sort="0" autoFilter="0" pivotTables="0" selectUnlockedCells="1"/>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F05A28"/>
  </sheetPr>
  <dimension ref="A1:E1960"/>
  <sheetViews>
    <sheetView showGridLines="0" showRowColHeaders="0" workbookViewId="0">
      <selection activeCell="E33" activeCellId="9" sqref="E6 E9 E12 E15 E18 E21 E24 E27 E31 E33 E35 E39 E43 E48 E50 E53 E55 E58 E60 E63 E65 E68 E70 E73 E75 E78 E80 E83 E85 E89 E92 E95 E98 E101 E104 E107 E110 E115 E117 E120 E122 E125 E127 E130 E132 E135 E137 E140 E142 E145 E147 E150 E152 E157 E162 E166 E171 E175 E179 E184"/>
    </sheetView>
  </sheetViews>
  <sheetFormatPr baseColWidth="10" defaultColWidth="5.625" defaultRowHeight="18.75" customHeight="1" x14ac:dyDescent="0.2"/>
  <cols>
    <col min="1" max="1" width="11" customWidth="1"/>
    <col min="2" max="2" width="15.25" customWidth="1"/>
    <col min="3" max="3" width="8.125" customWidth="1"/>
    <col min="4" max="4" width="2.875" customWidth="1"/>
    <col min="5" max="5" width="91.5" style="2" customWidth="1"/>
    <col min="6" max="6" width="2.875" customWidth="1"/>
    <col min="7" max="8" width="15" customWidth="1"/>
    <col min="9" max="9" width="8" customWidth="1"/>
  </cols>
  <sheetData>
    <row r="1" spans="1:5" ht="10.5" customHeight="1" x14ac:dyDescent="0.2">
      <c r="E1" s="8"/>
    </row>
    <row r="2" spans="1:5" ht="14.25" x14ac:dyDescent="0.2">
      <c r="A2" t="s">
        <v>686</v>
      </c>
      <c r="E2" s="3" t="s">
        <v>169</v>
      </c>
    </row>
    <row r="3" spans="1:5" ht="14.25" x14ac:dyDescent="0.2">
      <c r="E3" s="3" t="s">
        <v>275</v>
      </c>
    </row>
    <row r="4" spans="1:5" ht="14.25" x14ac:dyDescent="0.2">
      <c r="E4" s="3" t="s">
        <v>276</v>
      </c>
    </row>
    <row r="5" spans="1:5" ht="14.25" x14ac:dyDescent="0.2">
      <c r="E5" s="3" t="s">
        <v>278</v>
      </c>
    </row>
    <row r="6" spans="1:5" ht="14.25" x14ac:dyDescent="0.2">
      <c r="E6" s="3" t="s">
        <v>591</v>
      </c>
    </row>
    <row r="7" spans="1:5" ht="14.25" x14ac:dyDescent="0.2">
      <c r="E7" s="3" t="s">
        <v>461</v>
      </c>
    </row>
    <row r="8" spans="1:5" ht="14.25" x14ac:dyDescent="0.2">
      <c r="E8" s="3" t="s">
        <v>278</v>
      </c>
    </row>
    <row r="9" spans="1:5" ht="14.25" x14ac:dyDescent="0.2">
      <c r="E9" s="3" t="s">
        <v>592</v>
      </c>
    </row>
    <row r="10" spans="1:5" ht="14.25" x14ac:dyDescent="0.2">
      <c r="E10" s="3" t="s">
        <v>439</v>
      </c>
    </row>
    <row r="11" spans="1:5" ht="14.25" x14ac:dyDescent="0.2">
      <c r="E11" s="3" t="s">
        <v>278</v>
      </c>
    </row>
    <row r="12" spans="1:5" ht="14.25" x14ac:dyDescent="0.2">
      <c r="E12" s="3" t="s">
        <v>592</v>
      </c>
    </row>
    <row r="13" spans="1:5" ht="14.25" x14ac:dyDescent="0.2">
      <c r="E13" s="3" t="s">
        <v>484</v>
      </c>
    </row>
    <row r="14" spans="1:5" ht="14.25" x14ac:dyDescent="0.2">
      <c r="E14" s="3" t="s">
        <v>278</v>
      </c>
    </row>
    <row r="15" spans="1:5" ht="14.25" x14ac:dyDescent="0.2">
      <c r="E15" s="3" t="s">
        <v>592</v>
      </c>
    </row>
    <row r="16" spans="1:5" ht="14.25" x14ac:dyDescent="0.2">
      <c r="E16" s="3" t="s">
        <v>499</v>
      </c>
    </row>
    <row r="17" spans="5:5" ht="14.25" x14ac:dyDescent="0.2">
      <c r="E17" s="3" t="s">
        <v>278</v>
      </c>
    </row>
    <row r="18" spans="5:5" ht="14.25" x14ac:dyDescent="0.2">
      <c r="E18" s="3" t="s">
        <v>592</v>
      </c>
    </row>
    <row r="19" spans="5:5" ht="14.25" x14ac:dyDescent="0.2">
      <c r="E19" s="3" t="s">
        <v>534</v>
      </c>
    </row>
    <row r="20" spans="5:5" ht="14.25" x14ac:dyDescent="0.2">
      <c r="E20" s="3" t="s">
        <v>278</v>
      </c>
    </row>
    <row r="21" spans="5:5" ht="14.25" x14ac:dyDescent="0.2">
      <c r="E21" s="3" t="s">
        <v>592</v>
      </c>
    </row>
    <row r="22" spans="5:5" ht="14.25" x14ac:dyDescent="0.2">
      <c r="E22" s="3" t="s">
        <v>555</v>
      </c>
    </row>
    <row r="23" spans="5:5" ht="14.25" x14ac:dyDescent="0.2">
      <c r="E23" s="3" t="s">
        <v>278</v>
      </c>
    </row>
    <row r="24" spans="5:5" ht="14.25" x14ac:dyDescent="0.2">
      <c r="E24" s="3" t="s">
        <v>593</v>
      </c>
    </row>
    <row r="25" spans="5:5" ht="14.25" x14ac:dyDescent="0.2">
      <c r="E25" s="3" t="s">
        <v>520</v>
      </c>
    </row>
    <row r="26" spans="5:5" ht="14.25" x14ac:dyDescent="0.2">
      <c r="E26" s="3" t="s">
        <v>278</v>
      </c>
    </row>
    <row r="27" spans="5:5" ht="14.25" x14ac:dyDescent="0.2">
      <c r="E27" s="3" t="s">
        <v>594</v>
      </c>
    </row>
    <row r="28" spans="5:5" ht="14.25" x14ac:dyDescent="0.2">
      <c r="E28" s="3" t="s">
        <v>170</v>
      </c>
    </row>
    <row r="29" spans="5:5" ht="14.25" x14ac:dyDescent="0.2">
      <c r="E29" s="3" t="s">
        <v>15</v>
      </c>
    </row>
    <row r="30" spans="5:5" ht="14.25" x14ac:dyDescent="0.2">
      <c r="E30" s="3" t="s">
        <v>174</v>
      </c>
    </row>
    <row r="31" spans="5:5" ht="14.25" x14ac:dyDescent="0.2">
      <c r="E31" s="3" t="s">
        <v>175</v>
      </c>
    </row>
    <row r="32" spans="5:5" ht="14.25" x14ac:dyDescent="0.2">
      <c r="E32" s="3" t="s">
        <v>171</v>
      </c>
    </row>
    <row r="33" spans="5:5" ht="14.25" x14ac:dyDescent="0.2">
      <c r="E33" s="3" t="s">
        <v>173</v>
      </c>
    </row>
    <row r="34" spans="5:5" ht="14.25" x14ac:dyDescent="0.2">
      <c r="E34" s="3" t="s">
        <v>176</v>
      </c>
    </row>
    <row r="35" spans="5:5" ht="14.25" x14ac:dyDescent="0.2">
      <c r="E35" s="3" t="s">
        <v>177</v>
      </c>
    </row>
    <row r="36" spans="5:5" ht="14.25" x14ac:dyDescent="0.2">
      <c r="E36" s="3" t="s">
        <v>195</v>
      </c>
    </row>
    <row r="37" spans="5:5" ht="14.25" x14ac:dyDescent="0.2">
      <c r="E37" s="3" t="s">
        <v>15</v>
      </c>
    </row>
    <row r="38" spans="5:5" ht="14.25" x14ac:dyDescent="0.2">
      <c r="E38" s="3" t="s">
        <v>767</v>
      </c>
    </row>
    <row r="39" spans="5:5" ht="14.25" x14ac:dyDescent="0.2">
      <c r="E39" s="3" t="s">
        <v>196</v>
      </c>
    </row>
    <row r="40" spans="5:5" ht="14.25" x14ac:dyDescent="0.2">
      <c r="E40" s="3" t="s">
        <v>207</v>
      </c>
    </row>
    <row r="41" spans="5:5" ht="14.25" x14ac:dyDescent="0.2">
      <c r="E41" s="3" t="s">
        <v>15</v>
      </c>
    </row>
    <row r="42" spans="5:5" ht="14.25" x14ac:dyDescent="0.2">
      <c r="E42" s="3" t="s">
        <v>767</v>
      </c>
    </row>
    <row r="43" spans="5:5" ht="42.75" x14ac:dyDescent="0.2">
      <c r="E43" s="3" t="s">
        <v>208</v>
      </c>
    </row>
    <row r="44" spans="5:5" ht="14.25" x14ac:dyDescent="0.2">
      <c r="E44" s="3" t="s">
        <v>315</v>
      </c>
    </row>
    <row r="45" spans="5:5" ht="14.25" x14ac:dyDescent="0.2">
      <c r="E45" s="3" t="s">
        <v>316</v>
      </c>
    </row>
    <row r="46" spans="5:5" ht="14.25" x14ac:dyDescent="0.2">
      <c r="E46" s="3" t="s">
        <v>276</v>
      </c>
    </row>
    <row r="47" spans="5:5" ht="14.25" x14ac:dyDescent="0.2">
      <c r="E47" s="3" t="s">
        <v>318</v>
      </c>
    </row>
    <row r="48" spans="5:5" ht="14.25" x14ac:dyDescent="0.2">
      <c r="E48" s="3">
        <v>1.25</v>
      </c>
    </row>
    <row r="49" spans="5:5" ht="14.25" x14ac:dyDescent="0.2">
      <c r="E49" s="3" t="s">
        <v>317</v>
      </c>
    </row>
    <row r="50" spans="5:5" ht="14.25" x14ac:dyDescent="0.2">
      <c r="E50" s="3">
        <v>1.18</v>
      </c>
    </row>
    <row r="51" spans="5:5" ht="14.25" x14ac:dyDescent="0.2">
      <c r="E51" s="3" t="s">
        <v>461</v>
      </c>
    </row>
    <row r="52" spans="5:5" ht="14.25" x14ac:dyDescent="0.2">
      <c r="E52" s="3" t="s">
        <v>318</v>
      </c>
    </row>
    <row r="53" spans="5:5" ht="14.25" x14ac:dyDescent="0.2">
      <c r="E53" s="3">
        <v>1</v>
      </c>
    </row>
    <row r="54" spans="5:5" ht="14.25" x14ac:dyDescent="0.2">
      <c r="E54" s="3" t="s">
        <v>317</v>
      </c>
    </row>
    <row r="55" spans="5:5" ht="14.25" x14ac:dyDescent="0.2">
      <c r="E55" s="3">
        <v>1.04</v>
      </c>
    </row>
    <row r="56" spans="5:5" ht="14.25" x14ac:dyDescent="0.2">
      <c r="E56" s="3" t="s">
        <v>439</v>
      </c>
    </row>
    <row r="57" spans="5:5" ht="14.25" x14ac:dyDescent="0.2">
      <c r="E57" s="3" t="s">
        <v>318</v>
      </c>
    </row>
    <row r="58" spans="5:5" ht="14.25" x14ac:dyDescent="0.2">
      <c r="E58" s="3">
        <v>1</v>
      </c>
    </row>
    <row r="59" spans="5:5" ht="14.25" x14ac:dyDescent="0.2">
      <c r="E59" s="3" t="s">
        <v>317</v>
      </c>
    </row>
    <row r="60" spans="5:5" ht="14.25" x14ac:dyDescent="0.2">
      <c r="E60" s="3">
        <v>1</v>
      </c>
    </row>
    <row r="61" spans="5:5" ht="14.25" x14ac:dyDescent="0.2">
      <c r="E61" s="3" t="s">
        <v>484</v>
      </c>
    </row>
    <row r="62" spans="5:5" ht="14.25" x14ac:dyDescent="0.2">
      <c r="E62" s="3" t="s">
        <v>318</v>
      </c>
    </row>
    <row r="63" spans="5:5" ht="14.25" x14ac:dyDescent="0.2">
      <c r="E63" s="3">
        <v>1</v>
      </c>
    </row>
    <row r="64" spans="5:5" ht="14.25" x14ac:dyDescent="0.2">
      <c r="E64" s="3" t="s">
        <v>317</v>
      </c>
    </row>
    <row r="65" spans="5:5" ht="14.25" x14ac:dyDescent="0.2">
      <c r="E65" s="3">
        <v>1</v>
      </c>
    </row>
    <row r="66" spans="5:5" ht="14.25" x14ac:dyDescent="0.2">
      <c r="E66" s="3" t="s">
        <v>499</v>
      </c>
    </row>
    <row r="67" spans="5:5" ht="14.25" x14ac:dyDescent="0.2">
      <c r="E67" s="3" t="s">
        <v>318</v>
      </c>
    </row>
    <row r="68" spans="5:5" ht="14.25" x14ac:dyDescent="0.2">
      <c r="E68" s="3">
        <v>1</v>
      </c>
    </row>
    <row r="69" spans="5:5" ht="14.25" x14ac:dyDescent="0.2">
      <c r="E69" s="3" t="s">
        <v>317</v>
      </c>
    </row>
    <row r="70" spans="5:5" ht="14.25" x14ac:dyDescent="0.2">
      <c r="E70" s="3">
        <v>1</v>
      </c>
    </row>
    <row r="71" spans="5:5" ht="14.25" x14ac:dyDescent="0.2">
      <c r="E71" s="3" t="s">
        <v>534</v>
      </c>
    </row>
    <row r="72" spans="5:5" ht="14.25" x14ac:dyDescent="0.2">
      <c r="E72" s="3" t="s">
        <v>318</v>
      </c>
    </row>
    <row r="73" spans="5:5" ht="14.25" x14ac:dyDescent="0.2">
      <c r="E73" s="3">
        <v>1</v>
      </c>
    </row>
    <row r="74" spans="5:5" ht="14.25" x14ac:dyDescent="0.2">
      <c r="E74" s="3" t="s">
        <v>317</v>
      </c>
    </row>
    <row r="75" spans="5:5" ht="14.25" x14ac:dyDescent="0.2">
      <c r="E75" s="3">
        <v>1.04</v>
      </c>
    </row>
    <row r="76" spans="5:5" ht="14.25" x14ac:dyDescent="0.2">
      <c r="E76" s="3" t="s">
        <v>555</v>
      </c>
    </row>
    <row r="77" spans="5:5" ht="14.25" x14ac:dyDescent="0.2">
      <c r="E77" s="3" t="s">
        <v>318</v>
      </c>
    </row>
    <row r="78" spans="5:5" ht="14.25" x14ac:dyDescent="0.2">
      <c r="E78" s="3">
        <v>1.2</v>
      </c>
    </row>
    <row r="79" spans="5:5" ht="14.25" x14ac:dyDescent="0.2">
      <c r="E79" s="3" t="s">
        <v>317</v>
      </c>
    </row>
    <row r="80" spans="5:5" ht="14.25" x14ac:dyDescent="0.2">
      <c r="E80" s="3">
        <v>1.1000000000000001</v>
      </c>
    </row>
    <row r="81" spans="5:5" ht="14.25" x14ac:dyDescent="0.2">
      <c r="E81" s="3" t="s">
        <v>520</v>
      </c>
    </row>
    <row r="82" spans="5:5" ht="14.25" x14ac:dyDescent="0.2">
      <c r="E82" s="3" t="s">
        <v>318</v>
      </c>
    </row>
    <row r="83" spans="5:5" ht="14.25" x14ac:dyDescent="0.2">
      <c r="E83" s="3">
        <v>1.72</v>
      </c>
    </row>
    <row r="84" spans="5:5" ht="14.25" x14ac:dyDescent="0.2">
      <c r="E84" s="3" t="s">
        <v>317</v>
      </c>
    </row>
    <row r="85" spans="5:5" ht="14.25" x14ac:dyDescent="0.2">
      <c r="E85" s="3">
        <v>1.91</v>
      </c>
    </row>
    <row r="86" spans="5:5" ht="14.25" x14ac:dyDescent="0.2">
      <c r="E86" s="3" t="s">
        <v>320</v>
      </c>
    </row>
    <row r="87" spans="5:5" ht="14.25" x14ac:dyDescent="0.2">
      <c r="E87" s="3" t="s">
        <v>276</v>
      </c>
    </row>
    <row r="88" spans="5:5" ht="14.25" x14ac:dyDescent="0.2">
      <c r="E88" s="3" t="s">
        <v>767</v>
      </c>
    </row>
    <row r="89" spans="5:5" ht="14.25" x14ac:dyDescent="0.2">
      <c r="E89" s="3" t="s">
        <v>466</v>
      </c>
    </row>
    <row r="90" spans="5:5" ht="14.25" x14ac:dyDescent="0.2">
      <c r="E90" s="3" t="s">
        <v>461</v>
      </c>
    </row>
    <row r="91" spans="5:5" ht="14.25" x14ac:dyDescent="0.2">
      <c r="E91" s="3" t="s">
        <v>767</v>
      </c>
    </row>
    <row r="92" spans="5:5" ht="14.25" x14ac:dyDescent="0.2">
      <c r="E92" s="3" t="s">
        <v>466</v>
      </c>
    </row>
    <row r="93" spans="5:5" ht="14.25" x14ac:dyDescent="0.2">
      <c r="E93" s="3" t="s">
        <v>439</v>
      </c>
    </row>
    <row r="94" spans="5:5" ht="14.25" x14ac:dyDescent="0.2">
      <c r="E94" s="3" t="s">
        <v>767</v>
      </c>
    </row>
    <row r="95" spans="5:5" ht="14.25" x14ac:dyDescent="0.2">
      <c r="E95" s="3" t="s">
        <v>466</v>
      </c>
    </row>
    <row r="96" spans="5:5" ht="14.25" x14ac:dyDescent="0.2">
      <c r="E96" s="3" t="s">
        <v>484</v>
      </c>
    </row>
    <row r="97" spans="5:5" ht="14.25" x14ac:dyDescent="0.2">
      <c r="E97" s="3" t="s">
        <v>767</v>
      </c>
    </row>
    <row r="98" spans="5:5" ht="14.25" x14ac:dyDescent="0.2">
      <c r="E98" s="3" t="s">
        <v>466</v>
      </c>
    </row>
    <row r="99" spans="5:5" ht="14.25" x14ac:dyDescent="0.2">
      <c r="E99" s="3" t="s">
        <v>499</v>
      </c>
    </row>
    <row r="100" spans="5:5" ht="14.25" x14ac:dyDescent="0.2">
      <c r="E100" s="3" t="s">
        <v>767</v>
      </c>
    </row>
    <row r="101" spans="5:5" ht="14.25" x14ac:dyDescent="0.2">
      <c r="E101" s="3" t="s">
        <v>466</v>
      </c>
    </row>
    <row r="102" spans="5:5" ht="14.25" x14ac:dyDescent="0.2">
      <c r="E102" s="3" t="s">
        <v>534</v>
      </c>
    </row>
    <row r="103" spans="5:5" ht="14.25" x14ac:dyDescent="0.2">
      <c r="E103" s="3" t="s">
        <v>767</v>
      </c>
    </row>
    <row r="104" spans="5:5" ht="14.25" x14ac:dyDescent="0.2">
      <c r="E104" s="3" t="s">
        <v>466</v>
      </c>
    </row>
    <row r="105" spans="5:5" ht="14.25" x14ac:dyDescent="0.2">
      <c r="E105" s="3" t="s">
        <v>555</v>
      </c>
    </row>
    <row r="106" spans="5:5" ht="14.25" x14ac:dyDescent="0.2">
      <c r="E106" s="3" t="s">
        <v>767</v>
      </c>
    </row>
    <row r="107" spans="5:5" ht="14.25" x14ac:dyDescent="0.2">
      <c r="E107" s="3" t="s">
        <v>595</v>
      </c>
    </row>
    <row r="108" spans="5:5" ht="14.25" x14ac:dyDescent="0.2">
      <c r="E108" s="3" t="s">
        <v>520</v>
      </c>
    </row>
    <row r="109" spans="5:5" ht="14.25" x14ac:dyDescent="0.2">
      <c r="E109" s="3" t="s">
        <v>767</v>
      </c>
    </row>
    <row r="110" spans="5:5" ht="14.25" x14ac:dyDescent="0.2">
      <c r="E110" s="3" t="s">
        <v>477</v>
      </c>
    </row>
    <row r="111" spans="5:5" ht="14.25" x14ac:dyDescent="0.2">
      <c r="E111" s="3" t="s">
        <v>322</v>
      </c>
    </row>
    <row r="112" spans="5:5" ht="14.25" x14ac:dyDescent="0.2">
      <c r="E112" s="3" t="s">
        <v>323</v>
      </c>
    </row>
    <row r="113" spans="5:5" ht="14.25" x14ac:dyDescent="0.2">
      <c r="E113" s="3" t="s">
        <v>276</v>
      </c>
    </row>
    <row r="114" spans="5:5" ht="14.25" x14ac:dyDescent="0.2">
      <c r="E114" s="3" t="s">
        <v>325</v>
      </c>
    </row>
    <row r="115" spans="5:5" ht="14.25" x14ac:dyDescent="0.2">
      <c r="E115" s="3" t="s">
        <v>596</v>
      </c>
    </row>
    <row r="116" spans="5:5" ht="14.25" x14ac:dyDescent="0.2">
      <c r="E116" s="3" t="s">
        <v>326</v>
      </c>
    </row>
    <row r="117" spans="5:5" ht="14.25" x14ac:dyDescent="0.2">
      <c r="E117" s="3" t="s">
        <v>597</v>
      </c>
    </row>
    <row r="118" spans="5:5" ht="14.25" x14ac:dyDescent="0.2">
      <c r="E118" s="3" t="s">
        <v>461</v>
      </c>
    </row>
    <row r="119" spans="5:5" ht="14.25" x14ac:dyDescent="0.2">
      <c r="E119" s="3" t="s">
        <v>325</v>
      </c>
    </row>
    <row r="120" spans="5:5" ht="14.25" x14ac:dyDescent="0.2">
      <c r="E120" s="3" t="s">
        <v>477</v>
      </c>
    </row>
    <row r="121" spans="5:5" ht="14.25" x14ac:dyDescent="0.2">
      <c r="E121" s="3" t="s">
        <v>326</v>
      </c>
    </row>
    <row r="122" spans="5:5" ht="14.25" x14ac:dyDescent="0.2">
      <c r="E122" s="3" t="s">
        <v>466</v>
      </c>
    </row>
    <row r="123" spans="5:5" ht="14.25" x14ac:dyDescent="0.2">
      <c r="E123" s="3" t="s">
        <v>439</v>
      </c>
    </row>
    <row r="124" spans="5:5" ht="14.25" x14ac:dyDescent="0.2">
      <c r="E124" s="3" t="s">
        <v>325</v>
      </c>
    </row>
    <row r="125" spans="5:5" ht="14.25" x14ac:dyDescent="0.2">
      <c r="E125" s="3" t="s">
        <v>598</v>
      </c>
    </row>
    <row r="126" spans="5:5" ht="14.25" x14ac:dyDescent="0.2">
      <c r="E126" s="3" t="s">
        <v>326</v>
      </c>
    </row>
    <row r="127" spans="5:5" ht="14.25" x14ac:dyDescent="0.2">
      <c r="E127" s="3" t="s">
        <v>599</v>
      </c>
    </row>
    <row r="128" spans="5:5" ht="14.25" x14ac:dyDescent="0.2">
      <c r="E128" s="3" t="s">
        <v>484</v>
      </c>
    </row>
    <row r="129" spans="5:5" ht="14.25" x14ac:dyDescent="0.2">
      <c r="E129" s="3" t="s">
        <v>325</v>
      </c>
    </row>
    <row r="130" spans="5:5" ht="14.25" x14ac:dyDescent="0.2">
      <c r="E130" s="3" t="s">
        <v>600</v>
      </c>
    </row>
    <row r="131" spans="5:5" ht="14.25" x14ac:dyDescent="0.2">
      <c r="E131" s="3" t="s">
        <v>326</v>
      </c>
    </row>
    <row r="132" spans="5:5" ht="14.25" x14ac:dyDescent="0.2">
      <c r="E132" s="3" t="s">
        <v>601</v>
      </c>
    </row>
    <row r="133" spans="5:5" ht="14.25" x14ac:dyDescent="0.2">
      <c r="E133" s="3" t="s">
        <v>499</v>
      </c>
    </row>
    <row r="134" spans="5:5" ht="14.25" x14ac:dyDescent="0.2">
      <c r="E134" s="3" t="s">
        <v>325</v>
      </c>
    </row>
    <row r="135" spans="5:5" ht="14.25" x14ac:dyDescent="0.2">
      <c r="E135" s="3" t="s">
        <v>602</v>
      </c>
    </row>
    <row r="136" spans="5:5" ht="14.25" x14ac:dyDescent="0.2">
      <c r="E136" s="3" t="s">
        <v>326</v>
      </c>
    </row>
    <row r="137" spans="5:5" ht="14.25" x14ac:dyDescent="0.2">
      <c r="E137" s="3" t="s">
        <v>603</v>
      </c>
    </row>
    <row r="138" spans="5:5" ht="14.25" x14ac:dyDescent="0.2">
      <c r="E138" s="3" t="s">
        <v>534</v>
      </c>
    </row>
    <row r="139" spans="5:5" ht="14.25" x14ac:dyDescent="0.2">
      <c r="E139" s="3" t="s">
        <v>325</v>
      </c>
    </row>
    <row r="140" spans="5:5" ht="14.25" x14ac:dyDescent="0.2">
      <c r="E140" s="3" t="s">
        <v>604</v>
      </c>
    </row>
    <row r="141" spans="5:5" ht="14.25" x14ac:dyDescent="0.2">
      <c r="E141" s="3" t="s">
        <v>326</v>
      </c>
    </row>
    <row r="142" spans="5:5" ht="14.25" x14ac:dyDescent="0.2">
      <c r="E142" s="3" t="s">
        <v>605</v>
      </c>
    </row>
    <row r="143" spans="5:5" ht="14.25" x14ac:dyDescent="0.2">
      <c r="E143" s="3" t="s">
        <v>555</v>
      </c>
    </row>
    <row r="144" spans="5:5" ht="14.25" x14ac:dyDescent="0.2">
      <c r="E144" s="3" t="s">
        <v>325</v>
      </c>
    </row>
    <row r="145" spans="5:5" ht="14.25" x14ac:dyDescent="0.2">
      <c r="E145" s="3" t="s">
        <v>606</v>
      </c>
    </row>
    <row r="146" spans="5:5" ht="14.25" x14ac:dyDescent="0.2">
      <c r="E146" s="3" t="s">
        <v>326</v>
      </c>
    </row>
    <row r="147" spans="5:5" ht="14.25" x14ac:dyDescent="0.2">
      <c r="E147" s="3" t="s">
        <v>607</v>
      </c>
    </row>
    <row r="148" spans="5:5" ht="14.25" x14ac:dyDescent="0.2">
      <c r="E148" s="3" t="s">
        <v>520</v>
      </c>
    </row>
    <row r="149" spans="5:5" ht="14.25" x14ac:dyDescent="0.2">
      <c r="E149" s="3" t="s">
        <v>325</v>
      </c>
    </row>
    <row r="150" spans="5:5" ht="14.25" x14ac:dyDescent="0.2">
      <c r="E150" s="3" t="s">
        <v>608</v>
      </c>
    </row>
    <row r="151" spans="5:5" ht="14.25" x14ac:dyDescent="0.2">
      <c r="E151" s="3" t="s">
        <v>326</v>
      </c>
    </row>
    <row r="152" spans="5:5" ht="14.25" x14ac:dyDescent="0.2">
      <c r="E152" s="3" t="s">
        <v>609</v>
      </c>
    </row>
    <row r="153" spans="5:5" ht="14.25" x14ac:dyDescent="0.2">
      <c r="E153" s="3" t="s">
        <v>187</v>
      </c>
    </row>
    <row r="154" spans="5:5" ht="28.5" x14ac:dyDescent="0.2">
      <c r="E154" s="3" t="s">
        <v>188</v>
      </c>
    </row>
    <row r="155" spans="5:5" ht="14.25" x14ac:dyDescent="0.2">
      <c r="E155" s="3" t="s">
        <v>15</v>
      </c>
    </row>
    <row r="156" spans="5:5" ht="14.25" x14ac:dyDescent="0.2">
      <c r="E156" s="3" t="s">
        <v>767</v>
      </c>
    </row>
    <row r="157" spans="5:5" ht="14.25" x14ac:dyDescent="0.2">
      <c r="E157" s="3" t="s">
        <v>189</v>
      </c>
    </row>
    <row r="158" spans="5:5" ht="14.25" x14ac:dyDescent="0.2">
      <c r="E158" s="3" t="s">
        <v>179</v>
      </c>
    </row>
    <row r="159" spans="5:5" ht="14.25" x14ac:dyDescent="0.2">
      <c r="E159" s="3" t="s">
        <v>180</v>
      </c>
    </row>
    <row r="160" spans="5:5" ht="14.25" x14ac:dyDescent="0.2">
      <c r="E160" s="3" t="s">
        <v>15</v>
      </c>
    </row>
    <row r="161" spans="5:5" ht="14.25" x14ac:dyDescent="0.2">
      <c r="E161" s="3" t="s">
        <v>767</v>
      </c>
    </row>
    <row r="162" spans="5:5" ht="14.25" x14ac:dyDescent="0.2">
      <c r="E162" s="3" t="s">
        <v>181</v>
      </c>
    </row>
    <row r="163" spans="5:5" ht="14.25" x14ac:dyDescent="0.2">
      <c r="E163" s="3" t="s">
        <v>198</v>
      </c>
    </row>
    <row r="164" spans="5:5" ht="14.25" x14ac:dyDescent="0.2">
      <c r="E164" s="3" t="s">
        <v>15</v>
      </c>
    </row>
    <row r="165" spans="5:5" ht="14.25" x14ac:dyDescent="0.2">
      <c r="E165" s="3" t="s">
        <v>767</v>
      </c>
    </row>
    <row r="166" spans="5:5" ht="42.75" x14ac:dyDescent="0.2">
      <c r="E166" s="3" t="s">
        <v>199</v>
      </c>
    </row>
    <row r="167" spans="5:5" ht="14.25" x14ac:dyDescent="0.2">
      <c r="E167" s="3" t="s">
        <v>183</v>
      </c>
    </row>
    <row r="168" spans="5:5" ht="14.25" x14ac:dyDescent="0.2">
      <c r="E168" s="3" t="s">
        <v>184</v>
      </c>
    </row>
    <row r="169" spans="5:5" ht="14.25" x14ac:dyDescent="0.2">
      <c r="E169" s="3" t="s">
        <v>15</v>
      </c>
    </row>
    <row r="170" spans="5:5" ht="14.25" x14ac:dyDescent="0.2">
      <c r="E170" s="3" t="s">
        <v>767</v>
      </c>
    </row>
    <row r="171" spans="5:5" ht="71.25" x14ac:dyDescent="0.2">
      <c r="E171" s="3" t="s">
        <v>185</v>
      </c>
    </row>
    <row r="172" spans="5:5" ht="14.25" x14ac:dyDescent="0.2">
      <c r="E172" s="3" t="s">
        <v>201</v>
      </c>
    </row>
    <row r="173" spans="5:5" ht="14.25" x14ac:dyDescent="0.2">
      <c r="E173" s="3" t="s">
        <v>15</v>
      </c>
    </row>
    <row r="174" spans="5:5" ht="14.25" x14ac:dyDescent="0.2">
      <c r="E174" s="3" t="s">
        <v>767</v>
      </c>
    </row>
    <row r="175" spans="5:5" ht="99.75" x14ac:dyDescent="0.2">
      <c r="E175" s="3" t="s">
        <v>203</v>
      </c>
    </row>
    <row r="176" spans="5:5" ht="14.25" x14ac:dyDescent="0.2">
      <c r="E176" s="3" t="s">
        <v>205</v>
      </c>
    </row>
    <row r="177" spans="5:5" ht="14.25" x14ac:dyDescent="0.2">
      <c r="E177" s="3" t="s">
        <v>15</v>
      </c>
    </row>
    <row r="178" spans="5:5" ht="14.25" x14ac:dyDescent="0.2">
      <c r="E178" s="3" t="s">
        <v>767</v>
      </c>
    </row>
    <row r="179" spans="5:5" ht="14.25" x14ac:dyDescent="0.2">
      <c r="E179" s="3" t="s">
        <v>189</v>
      </c>
    </row>
    <row r="180" spans="5:5" ht="14.25" x14ac:dyDescent="0.2">
      <c r="E180" s="3" t="s">
        <v>191</v>
      </c>
    </row>
    <row r="181" spans="5:5" ht="14.25" x14ac:dyDescent="0.2">
      <c r="E181" s="3" t="s">
        <v>192</v>
      </c>
    </row>
    <row r="182" spans="5:5" ht="14.25" x14ac:dyDescent="0.2">
      <c r="E182" s="3" t="s">
        <v>15</v>
      </c>
    </row>
    <row r="183" spans="5:5" ht="14.25" x14ac:dyDescent="0.2">
      <c r="E183" s="3" t="s">
        <v>767</v>
      </c>
    </row>
    <row r="184" spans="5:5" ht="42.75" x14ac:dyDescent="0.2">
      <c r="E184" s="3" t="s">
        <v>193</v>
      </c>
    </row>
    <row r="185" spans="5:5" ht="18.75" customHeight="1" x14ac:dyDescent="0.2">
      <c r="E185"/>
    </row>
    <row r="186" spans="5:5" ht="18.75" customHeight="1" x14ac:dyDescent="0.2">
      <c r="E186"/>
    </row>
    <row r="187" spans="5:5" ht="18.75" customHeight="1" x14ac:dyDescent="0.2">
      <c r="E187"/>
    </row>
    <row r="188" spans="5:5" ht="18.75" customHeight="1" x14ac:dyDescent="0.2">
      <c r="E188"/>
    </row>
    <row r="189" spans="5:5" ht="18.75" customHeight="1" x14ac:dyDescent="0.2">
      <c r="E189"/>
    </row>
    <row r="190" spans="5:5" ht="18.75" customHeight="1" x14ac:dyDescent="0.2">
      <c r="E190"/>
    </row>
    <row r="191" spans="5:5" ht="18.75" customHeight="1" x14ac:dyDescent="0.2">
      <c r="E191"/>
    </row>
    <row r="192" spans="5:5" ht="18.75" customHeight="1" x14ac:dyDescent="0.2">
      <c r="E192"/>
    </row>
    <row r="193" spans="5:5" ht="18.75" customHeight="1" x14ac:dyDescent="0.2">
      <c r="E193"/>
    </row>
    <row r="194" spans="5:5" ht="18.75" customHeight="1" x14ac:dyDescent="0.2">
      <c r="E194"/>
    </row>
    <row r="195" spans="5:5" ht="18.75" customHeight="1" x14ac:dyDescent="0.2">
      <c r="E195" s="4"/>
    </row>
    <row r="196" spans="5:5" ht="18.75" customHeight="1" x14ac:dyDescent="0.2">
      <c r="E196" s="4"/>
    </row>
    <row r="197" spans="5:5" ht="18.75" customHeight="1" x14ac:dyDescent="0.2">
      <c r="E197" s="4"/>
    </row>
    <row r="198" spans="5:5" ht="18.75" customHeight="1" x14ac:dyDescent="0.2">
      <c r="E198" s="4"/>
    </row>
    <row r="199" spans="5:5" ht="18.75" customHeight="1" x14ac:dyDescent="0.2">
      <c r="E199" s="4"/>
    </row>
    <row r="200" spans="5:5" ht="18.75" customHeight="1" x14ac:dyDescent="0.2">
      <c r="E200" s="4"/>
    </row>
    <row r="201" spans="5:5" ht="18.75" customHeight="1" x14ac:dyDescent="0.2">
      <c r="E201" s="4"/>
    </row>
    <row r="202" spans="5:5" ht="18.75" customHeight="1" x14ac:dyDescent="0.2">
      <c r="E202" s="4"/>
    </row>
    <row r="203" spans="5:5" ht="18.75" customHeight="1" x14ac:dyDescent="0.2">
      <c r="E203" s="4"/>
    </row>
    <row r="204" spans="5:5" ht="18.75" customHeight="1" x14ac:dyDescent="0.2">
      <c r="E204" s="4"/>
    </row>
    <row r="205" spans="5:5" ht="18.75" customHeight="1" x14ac:dyDescent="0.2">
      <c r="E205" s="4"/>
    </row>
    <row r="206" spans="5:5" ht="18.75" customHeight="1" x14ac:dyDescent="0.2">
      <c r="E206" s="4"/>
    </row>
    <row r="207" spans="5:5" ht="18.75" customHeight="1" x14ac:dyDescent="0.2">
      <c r="E207" s="4"/>
    </row>
    <row r="208" spans="5:5" ht="18.75" customHeight="1" x14ac:dyDescent="0.2">
      <c r="E208" s="4"/>
    </row>
    <row r="209" spans="5:5" ht="18.75" customHeight="1" x14ac:dyDescent="0.2">
      <c r="E209" s="4"/>
    </row>
    <row r="210" spans="5:5" ht="18.75" customHeight="1" x14ac:dyDescent="0.2">
      <c r="E210" s="4"/>
    </row>
    <row r="211" spans="5:5" ht="18.75" customHeight="1" x14ac:dyDescent="0.2">
      <c r="E211" s="4"/>
    </row>
    <row r="212" spans="5:5" ht="18.75" customHeight="1" x14ac:dyDescent="0.2">
      <c r="E212" s="4"/>
    </row>
    <row r="213" spans="5:5" ht="18.75" customHeight="1" x14ac:dyDescent="0.2">
      <c r="E213" s="4"/>
    </row>
    <row r="214" spans="5:5" ht="18.75" customHeight="1" x14ac:dyDescent="0.2">
      <c r="E214" s="4"/>
    </row>
    <row r="215" spans="5:5" ht="18.75" customHeight="1" x14ac:dyDescent="0.2">
      <c r="E215" s="4"/>
    </row>
    <row r="216" spans="5:5" ht="18.75" customHeight="1" x14ac:dyDescent="0.2">
      <c r="E216" s="4"/>
    </row>
    <row r="217" spans="5:5" ht="18.75" customHeight="1" x14ac:dyDescent="0.2">
      <c r="E217" s="4"/>
    </row>
    <row r="218" spans="5:5" ht="18.75" customHeight="1" x14ac:dyDescent="0.2">
      <c r="E218" s="4"/>
    </row>
    <row r="219" spans="5:5" ht="18.75" customHeight="1" x14ac:dyDescent="0.2">
      <c r="E219" s="4"/>
    </row>
    <row r="220" spans="5:5" ht="18.75" customHeight="1" x14ac:dyDescent="0.2">
      <c r="E220" s="4"/>
    </row>
    <row r="221" spans="5:5" ht="18.75" customHeight="1" x14ac:dyDescent="0.2">
      <c r="E221" s="4"/>
    </row>
    <row r="222" spans="5:5" ht="18.75" customHeight="1" x14ac:dyDescent="0.2">
      <c r="E222" s="4"/>
    </row>
    <row r="223" spans="5:5" ht="18.75" customHeight="1" x14ac:dyDescent="0.2">
      <c r="E223" s="4"/>
    </row>
    <row r="224" spans="5:5" ht="18.75" customHeight="1" x14ac:dyDescent="0.2">
      <c r="E224" s="4"/>
    </row>
    <row r="225" spans="5:5" ht="18.75" customHeight="1" x14ac:dyDescent="0.2">
      <c r="E225" s="4"/>
    </row>
    <row r="226" spans="5:5" ht="18.75" customHeight="1" x14ac:dyDescent="0.2">
      <c r="E226" s="4"/>
    </row>
    <row r="227" spans="5:5" ht="18.75" customHeight="1" x14ac:dyDescent="0.2">
      <c r="E227" s="4"/>
    </row>
    <row r="228" spans="5:5" ht="18.75" customHeight="1" x14ac:dyDescent="0.2">
      <c r="E228" s="4"/>
    </row>
    <row r="229" spans="5:5" ht="18.75" customHeight="1" x14ac:dyDescent="0.2">
      <c r="E229" s="4"/>
    </row>
    <row r="230" spans="5:5" ht="18.75" customHeight="1" x14ac:dyDescent="0.2">
      <c r="E230" s="4"/>
    </row>
    <row r="231" spans="5:5" ht="18.75" customHeight="1" x14ac:dyDescent="0.2">
      <c r="E231" s="4"/>
    </row>
    <row r="232" spans="5:5" ht="18.75" customHeight="1" x14ac:dyDescent="0.2">
      <c r="E232" s="4"/>
    </row>
    <row r="233" spans="5:5" ht="18.75" customHeight="1" x14ac:dyDescent="0.2">
      <c r="E233" s="4"/>
    </row>
    <row r="234" spans="5:5" ht="18.75" customHeight="1" x14ac:dyDescent="0.2">
      <c r="E234" s="4"/>
    </row>
    <row r="235" spans="5:5" ht="18.75" customHeight="1" x14ac:dyDescent="0.2">
      <c r="E235" s="4"/>
    </row>
    <row r="236" spans="5:5" ht="18.75" customHeight="1" x14ac:dyDescent="0.2">
      <c r="E236" s="4"/>
    </row>
    <row r="237" spans="5:5" ht="18.75" customHeight="1" x14ac:dyDescent="0.2">
      <c r="E237" s="4"/>
    </row>
    <row r="238" spans="5:5" ht="18.75" customHeight="1" x14ac:dyDescent="0.2">
      <c r="E238" s="4"/>
    </row>
    <row r="239" spans="5:5" ht="18.75" customHeight="1" x14ac:dyDescent="0.2">
      <c r="E239" s="4"/>
    </row>
    <row r="240" spans="5:5" ht="18.75" customHeight="1" x14ac:dyDescent="0.2">
      <c r="E240" s="4"/>
    </row>
    <row r="241" spans="5:5" ht="18.75" customHeight="1" x14ac:dyDescent="0.2">
      <c r="E241" s="4"/>
    </row>
    <row r="242" spans="5:5" ht="18.75" customHeight="1" x14ac:dyDescent="0.2">
      <c r="E242" s="4"/>
    </row>
    <row r="243" spans="5:5" ht="18.75" customHeight="1" x14ac:dyDescent="0.2">
      <c r="E243" s="4"/>
    </row>
    <row r="244" spans="5:5" ht="18.75" customHeight="1" x14ac:dyDescent="0.2">
      <c r="E244" s="4"/>
    </row>
    <row r="245" spans="5:5" ht="18.75" customHeight="1" x14ac:dyDescent="0.2">
      <c r="E245" s="4"/>
    </row>
    <row r="246" spans="5:5" ht="18.75" customHeight="1" x14ac:dyDescent="0.2">
      <c r="E246" s="4"/>
    </row>
    <row r="247" spans="5:5" ht="18.75" customHeight="1" x14ac:dyDescent="0.2">
      <c r="E247" s="4"/>
    </row>
    <row r="248" spans="5:5" ht="18.75" customHeight="1" x14ac:dyDescent="0.2">
      <c r="E248" s="4"/>
    </row>
    <row r="249" spans="5:5" ht="18.75" customHeight="1" x14ac:dyDescent="0.2">
      <c r="E249" s="4"/>
    </row>
    <row r="250" spans="5:5" ht="18.75" customHeight="1" x14ac:dyDescent="0.2">
      <c r="E250" s="4"/>
    </row>
    <row r="251" spans="5:5" ht="18.75" customHeight="1" x14ac:dyDescent="0.2">
      <c r="E251" s="4"/>
    </row>
    <row r="252" spans="5:5" ht="18.75" customHeight="1" x14ac:dyDescent="0.2">
      <c r="E252" s="4"/>
    </row>
    <row r="253" spans="5:5" ht="18.75" customHeight="1" x14ac:dyDescent="0.2">
      <c r="E253" s="4"/>
    </row>
    <row r="254" spans="5:5" ht="18.75" customHeight="1" x14ac:dyDescent="0.2">
      <c r="E254" s="4"/>
    </row>
    <row r="255" spans="5:5" ht="18.75" customHeight="1" x14ac:dyDescent="0.2">
      <c r="E255" s="4"/>
    </row>
    <row r="256" spans="5:5" ht="18.75" customHeight="1" x14ac:dyDescent="0.2">
      <c r="E256" s="4"/>
    </row>
    <row r="257" spans="5:5" ht="18.75" customHeight="1" x14ac:dyDescent="0.2">
      <c r="E257" s="4"/>
    </row>
    <row r="258" spans="5:5" ht="18.75" customHeight="1" x14ac:dyDescent="0.2">
      <c r="E258" s="4"/>
    </row>
    <row r="259" spans="5:5" ht="18.75" customHeight="1" x14ac:dyDescent="0.2">
      <c r="E259" s="4"/>
    </row>
    <row r="260" spans="5:5" ht="18.75" customHeight="1" x14ac:dyDescent="0.2">
      <c r="E260" s="4"/>
    </row>
    <row r="261" spans="5:5" ht="18.75" customHeight="1" x14ac:dyDescent="0.2">
      <c r="E261" s="4"/>
    </row>
    <row r="262" spans="5:5" ht="18.75" customHeight="1" x14ac:dyDescent="0.2">
      <c r="E262" s="4"/>
    </row>
    <row r="263" spans="5:5" ht="18.75" customHeight="1" x14ac:dyDescent="0.2">
      <c r="E263" s="4"/>
    </row>
    <row r="264" spans="5:5" ht="18.75" customHeight="1" x14ac:dyDescent="0.2">
      <c r="E264" s="4"/>
    </row>
    <row r="265" spans="5:5" ht="18.75" customHeight="1" x14ac:dyDescent="0.2">
      <c r="E265" s="4"/>
    </row>
    <row r="266" spans="5:5" ht="18.75" customHeight="1" x14ac:dyDescent="0.2">
      <c r="E266" s="4"/>
    </row>
    <row r="267" spans="5:5" ht="18.75" customHeight="1" x14ac:dyDescent="0.2">
      <c r="E267" s="4"/>
    </row>
    <row r="268" spans="5:5" ht="18.75" customHeight="1" x14ac:dyDescent="0.2">
      <c r="E268" s="4"/>
    </row>
    <row r="269" spans="5:5" ht="18.75" customHeight="1" x14ac:dyDescent="0.2">
      <c r="E269" s="4"/>
    </row>
    <row r="270" spans="5:5" ht="18.75" customHeight="1" x14ac:dyDescent="0.2">
      <c r="E270" s="4"/>
    </row>
    <row r="271" spans="5:5" ht="18.75" customHeight="1" x14ac:dyDescent="0.2">
      <c r="E271" s="4"/>
    </row>
    <row r="272" spans="5:5" ht="18.75" customHeight="1" x14ac:dyDescent="0.2">
      <c r="E272" s="4"/>
    </row>
    <row r="273" spans="5:5" ht="18.75" customHeight="1" x14ac:dyDescent="0.2">
      <c r="E273" s="4"/>
    </row>
    <row r="274" spans="5:5" ht="18.75" customHeight="1" x14ac:dyDescent="0.2">
      <c r="E274" s="4"/>
    </row>
    <row r="275" spans="5:5" ht="18.75" customHeight="1" x14ac:dyDescent="0.2">
      <c r="E275" s="4"/>
    </row>
    <row r="276" spans="5:5" ht="18.75" customHeight="1" x14ac:dyDescent="0.2">
      <c r="E276" s="4"/>
    </row>
    <row r="277" spans="5:5" ht="18.75" customHeight="1" x14ac:dyDescent="0.2">
      <c r="E277" s="4"/>
    </row>
    <row r="278" spans="5:5" ht="18.75" customHeight="1" x14ac:dyDescent="0.2">
      <c r="E278" s="4"/>
    </row>
    <row r="279" spans="5:5" ht="18.75" customHeight="1" x14ac:dyDescent="0.2">
      <c r="E279" s="4"/>
    </row>
    <row r="280" spans="5:5" ht="18.75" customHeight="1" x14ac:dyDescent="0.2">
      <c r="E280" s="4"/>
    </row>
    <row r="281" spans="5:5" ht="18.75" customHeight="1" x14ac:dyDescent="0.2">
      <c r="E281" s="4"/>
    </row>
    <row r="282" spans="5:5" ht="18.75" customHeight="1" x14ac:dyDescent="0.2">
      <c r="E282" s="4"/>
    </row>
    <row r="283" spans="5:5" ht="18.75" customHeight="1" x14ac:dyDescent="0.2">
      <c r="E283" s="4"/>
    </row>
    <row r="284" spans="5:5" ht="18.75" customHeight="1" x14ac:dyDescent="0.2">
      <c r="E284" s="4"/>
    </row>
    <row r="285" spans="5:5" ht="18.75" customHeight="1" x14ac:dyDescent="0.2">
      <c r="E285" s="4"/>
    </row>
    <row r="286" spans="5:5" ht="18.75" customHeight="1" x14ac:dyDescent="0.2">
      <c r="E286" s="4"/>
    </row>
    <row r="287" spans="5:5" ht="18.75" customHeight="1" x14ac:dyDescent="0.2">
      <c r="E287" s="4"/>
    </row>
    <row r="288" spans="5:5" ht="18.75" customHeight="1" x14ac:dyDescent="0.2">
      <c r="E288" s="4"/>
    </row>
    <row r="289" spans="5:5" ht="18.75" customHeight="1" x14ac:dyDescent="0.2">
      <c r="E289" s="4"/>
    </row>
    <row r="290" spans="5:5" ht="18.75" customHeight="1" x14ac:dyDescent="0.2">
      <c r="E290" s="4"/>
    </row>
    <row r="291" spans="5:5" ht="18.75" customHeight="1" x14ac:dyDescent="0.2">
      <c r="E291" s="4"/>
    </row>
    <row r="292" spans="5:5" ht="18.75" customHeight="1" x14ac:dyDescent="0.2">
      <c r="E292" s="4"/>
    </row>
    <row r="293" spans="5:5" ht="18.75" customHeight="1" x14ac:dyDescent="0.2">
      <c r="E293" s="4"/>
    </row>
    <row r="294" spans="5:5" ht="18.75" customHeight="1" x14ac:dyDescent="0.2">
      <c r="E294" s="4"/>
    </row>
    <row r="295" spans="5:5" ht="18.75" customHeight="1" x14ac:dyDescent="0.2">
      <c r="E295" s="4"/>
    </row>
    <row r="296" spans="5:5" ht="18.75" customHeight="1" x14ac:dyDescent="0.2">
      <c r="E296" s="4"/>
    </row>
    <row r="297" spans="5:5" ht="18.75" customHeight="1" x14ac:dyDescent="0.2">
      <c r="E297" s="4"/>
    </row>
    <row r="298" spans="5:5" ht="18.75" customHeight="1" x14ac:dyDescent="0.2">
      <c r="E298" s="4"/>
    </row>
    <row r="299" spans="5:5" ht="18.75" customHeight="1" x14ac:dyDescent="0.2">
      <c r="E299" s="4"/>
    </row>
    <row r="300" spans="5:5" ht="18.75" customHeight="1" x14ac:dyDescent="0.2">
      <c r="E300" s="4"/>
    </row>
    <row r="301" spans="5:5" ht="18.75" customHeight="1" x14ac:dyDescent="0.2">
      <c r="E301" s="4"/>
    </row>
    <row r="302" spans="5:5" ht="18.75" customHeight="1" x14ac:dyDescent="0.2">
      <c r="E302" s="4"/>
    </row>
    <row r="303" spans="5:5" ht="18.75" customHeight="1" x14ac:dyDescent="0.2">
      <c r="E303" s="4"/>
    </row>
    <row r="304" spans="5:5" ht="18.75" customHeight="1" x14ac:dyDescent="0.2">
      <c r="E304" s="4"/>
    </row>
    <row r="305" spans="5:5" ht="18.75" customHeight="1" x14ac:dyDescent="0.2">
      <c r="E305" s="4"/>
    </row>
    <row r="306" spans="5:5" ht="18.75" customHeight="1" x14ac:dyDescent="0.2">
      <c r="E306" s="4"/>
    </row>
    <row r="307" spans="5:5" ht="18.75" customHeight="1" x14ac:dyDescent="0.2">
      <c r="E307" s="4"/>
    </row>
    <row r="308" spans="5:5" ht="18.75" customHeight="1" x14ac:dyDescent="0.2">
      <c r="E308" s="4"/>
    </row>
    <row r="309" spans="5:5" ht="18.75" customHeight="1" x14ac:dyDescent="0.2">
      <c r="E309" s="4"/>
    </row>
    <row r="310" spans="5:5" ht="18.75" customHeight="1" x14ac:dyDescent="0.2">
      <c r="E310" s="4"/>
    </row>
    <row r="311" spans="5:5" ht="18.75" customHeight="1" x14ac:dyDescent="0.2">
      <c r="E311" s="4"/>
    </row>
    <row r="312" spans="5:5" ht="18.75" customHeight="1" x14ac:dyDescent="0.2">
      <c r="E312" s="4"/>
    </row>
    <row r="313" spans="5:5" ht="18.75" customHeight="1" x14ac:dyDescent="0.2">
      <c r="E313" s="4"/>
    </row>
    <row r="314" spans="5:5" ht="18.75" customHeight="1" x14ac:dyDescent="0.2">
      <c r="E314" s="4"/>
    </row>
    <row r="315" spans="5:5" ht="18.75" customHeight="1" x14ac:dyDescent="0.2">
      <c r="E315" s="4"/>
    </row>
    <row r="316" spans="5:5" ht="18.75" customHeight="1" x14ac:dyDescent="0.2">
      <c r="E316" s="4"/>
    </row>
    <row r="317" spans="5:5" ht="18.75" customHeight="1" x14ac:dyDescent="0.2">
      <c r="E317" s="4"/>
    </row>
    <row r="318" spans="5:5" ht="18.75" customHeight="1" x14ac:dyDescent="0.2">
      <c r="E318" s="4"/>
    </row>
    <row r="319" spans="5:5" ht="18.75" customHeight="1" x14ac:dyDescent="0.2">
      <c r="E319" s="4"/>
    </row>
    <row r="320" spans="5:5" ht="18.75" customHeight="1" x14ac:dyDescent="0.2">
      <c r="E320" s="4"/>
    </row>
    <row r="321" spans="5:5" ht="18.75" customHeight="1" x14ac:dyDescent="0.2">
      <c r="E321" s="4"/>
    </row>
    <row r="322" spans="5:5" ht="18.75" customHeight="1" x14ac:dyDescent="0.2">
      <c r="E322" s="4"/>
    </row>
    <row r="323" spans="5:5" ht="18.75" customHeight="1" x14ac:dyDescent="0.2">
      <c r="E323" s="4"/>
    </row>
    <row r="324" spans="5:5" ht="18.75" customHeight="1" x14ac:dyDescent="0.2">
      <c r="E324" s="4"/>
    </row>
    <row r="325" spans="5:5" ht="18.75" customHeight="1" x14ac:dyDescent="0.2">
      <c r="E325" s="4"/>
    </row>
    <row r="326" spans="5:5" ht="18.75" customHeight="1" x14ac:dyDescent="0.2">
      <c r="E326" s="4"/>
    </row>
    <row r="327" spans="5:5" ht="18.75" customHeight="1" x14ac:dyDescent="0.2">
      <c r="E327" s="4"/>
    </row>
    <row r="328" spans="5:5" ht="18.75" customHeight="1" x14ac:dyDescent="0.2">
      <c r="E328" s="4"/>
    </row>
    <row r="329" spans="5:5" ht="18.75" customHeight="1" x14ac:dyDescent="0.2">
      <c r="E329" s="4"/>
    </row>
    <row r="330" spans="5:5" ht="18.75" customHeight="1" x14ac:dyDescent="0.2">
      <c r="E330" s="4"/>
    </row>
    <row r="331" spans="5:5" ht="18.75" customHeight="1" x14ac:dyDescent="0.2">
      <c r="E331" s="4"/>
    </row>
    <row r="332" spans="5:5" ht="18.75" customHeight="1" x14ac:dyDescent="0.2">
      <c r="E332" s="4"/>
    </row>
    <row r="333" spans="5:5" ht="18.75" customHeight="1" x14ac:dyDescent="0.2">
      <c r="E333" s="4"/>
    </row>
    <row r="334" spans="5:5" ht="18.75" customHeight="1" x14ac:dyDescent="0.2">
      <c r="E334" s="4"/>
    </row>
    <row r="335" spans="5:5" ht="18.75" customHeight="1" x14ac:dyDescent="0.2">
      <c r="E335" s="4"/>
    </row>
    <row r="336" spans="5:5" ht="18.75" customHeight="1" x14ac:dyDescent="0.2">
      <c r="E336" s="4"/>
    </row>
    <row r="337" spans="5:5" ht="18.75" customHeight="1" x14ac:dyDescent="0.2">
      <c r="E337" s="4"/>
    </row>
    <row r="338" spans="5:5" ht="18.75" customHeight="1" x14ac:dyDescent="0.2">
      <c r="E338" s="4"/>
    </row>
    <row r="339" spans="5:5" ht="18.75" customHeight="1" x14ac:dyDescent="0.2">
      <c r="E339" s="4"/>
    </row>
    <row r="340" spans="5:5" ht="18.75" customHeight="1" x14ac:dyDescent="0.2">
      <c r="E340" s="4"/>
    </row>
    <row r="341" spans="5:5" ht="18.75" customHeight="1" x14ac:dyDescent="0.2">
      <c r="E341" s="4"/>
    </row>
    <row r="342" spans="5:5" ht="18.75" customHeight="1" x14ac:dyDescent="0.2">
      <c r="E342" s="4"/>
    </row>
    <row r="343" spans="5:5" ht="18.75" customHeight="1" x14ac:dyDescent="0.2">
      <c r="E343" s="4"/>
    </row>
    <row r="344" spans="5:5" ht="18.75" customHeight="1" x14ac:dyDescent="0.2">
      <c r="E344" s="4"/>
    </row>
    <row r="345" spans="5:5" ht="18.75" customHeight="1" x14ac:dyDescent="0.2">
      <c r="E345" s="4"/>
    </row>
    <row r="346" spans="5:5" ht="18.75" customHeight="1" x14ac:dyDescent="0.2">
      <c r="E346" s="4"/>
    </row>
    <row r="347" spans="5:5" ht="18.75" customHeight="1" x14ac:dyDescent="0.2">
      <c r="E347" s="4"/>
    </row>
    <row r="348" spans="5:5" ht="18.75" customHeight="1" x14ac:dyDescent="0.2">
      <c r="E348" s="4"/>
    </row>
    <row r="349" spans="5:5" ht="18.75" customHeight="1" x14ac:dyDescent="0.2">
      <c r="E349" s="4"/>
    </row>
    <row r="350" spans="5:5" ht="18.75" customHeight="1" x14ac:dyDescent="0.2">
      <c r="E350" s="4"/>
    </row>
    <row r="351" spans="5:5" ht="18.75" customHeight="1" x14ac:dyDescent="0.2">
      <c r="E351" s="4"/>
    </row>
    <row r="352" spans="5:5" ht="18.75" customHeight="1" x14ac:dyDescent="0.2">
      <c r="E352" s="4"/>
    </row>
    <row r="353" spans="5:5" ht="18.75" customHeight="1" x14ac:dyDescent="0.2">
      <c r="E353" s="4"/>
    </row>
    <row r="354" spans="5:5" ht="18.75" customHeight="1" x14ac:dyDescent="0.2">
      <c r="E354" s="4"/>
    </row>
    <row r="355" spans="5:5" ht="18.75" customHeight="1" x14ac:dyDescent="0.2">
      <c r="E355" s="4"/>
    </row>
    <row r="356" spans="5:5" ht="18.75" customHeight="1" x14ac:dyDescent="0.2">
      <c r="E356" s="4"/>
    </row>
    <row r="357" spans="5:5" ht="18.75" customHeight="1" x14ac:dyDescent="0.2">
      <c r="E357" s="4"/>
    </row>
    <row r="358" spans="5:5" ht="18.75" customHeight="1" x14ac:dyDescent="0.2">
      <c r="E358" s="4"/>
    </row>
    <row r="359" spans="5:5" ht="18.75" customHeight="1" x14ac:dyDescent="0.2">
      <c r="E359" s="4"/>
    </row>
    <row r="360" spans="5:5" ht="18.75" customHeight="1" x14ac:dyDescent="0.2">
      <c r="E360" s="4"/>
    </row>
    <row r="361" spans="5:5" ht="18.75" customHeight="1" x14ac:dyDescent="0.2">
      <c r="E361" s="4"/>
    </row>
    <row r="362" spans="5:5" ht="18.75" customHeight="1" x14ac:dyDescent="0.2">
      <c r="E362" s="4"/>
    </row>
    <row r="363" spans="5:5" ht="18.75" customHeight="1" x14ac:dyDescent="0.2">
      <c r="E363" s="4"/>
    </row>
    <row r="364" spans="5:5" ht="18.75" customHeight="1" x14ac:dyDescent="0.2">
      <c r="E364" s="4"/>
    </row>
    <row r="365" spans="5:5" ht="18.75" customHeight="1" x14ac:dyDescent="0.2">
      <c r="E365" s="4"/>
    </row>
    <row r="366" spans="5:5" ht="18.75" customHeight="1" x14ac:dyDescent="0.2">
      <c r="E366" s="4"/>
    </row>
    <row r="367" spans="5:5" ht="18.75" customHeight="1" x14ac:dyDescent="0.2">
      <c r="E367" s="4"/>
    </row>
    <row r="368" spans="5:5" ht="18.75" customHeight="1" x14ac:dyDescent="0.2">
      <c r="E368" s="4"/>
    </row>
    <row r="369" spans="5:5" ht="18.75" customHeight="1" x14ac:dyDescent="0.2">
      <c r="E369" s="4"/>
    </row>
    <row r="370" spans="5:5" ht="18.75" customHeight="1" x14ac:dyDescent="0.2">
      <c r="E370" s="4"/>
    </row>
    <row r="371" spans="5:5" ht="18.75" customHeight="1" x14ac:dyDescent="0.2">
      <c r="E371" s="4"/>
    </row>
    <row r="372" spans="5:5" ht="18.75" customHeight="1" x14ac:dyDescent="0.2">
      <c r="E372" s="4"/>
    </row>
    <row r="373" spans="5:5" ht="18.75" customHeight="1" x14ac:dyDescent="0.2">
      <c r="E373" s="4"/>
    </row>
    <row r="374" spans="5:5" ht="18.75" customHeight="1" x14ac:dyDescent="0.2">
      <c r="E374" s="4"/>
    </row>
    <row r="375" spans="5:5" ht="18.75" customHeight="1" x14ac:dyDescent="0.2">
      <c r="E375" s="4"/>
    </row>
    <row r="376" spans="5:5" ht="18.75" customHeight="1" x14ac:dyDescent="0.2">
      <c r="E376" s="4"/>
    </row>
    <row r="377" spans="5:5" ht="18.75" customHeight="1" x14ac:dyDescent="0.2">
      <c r="E377" s="4"/>
    </row>
    <row r="378" spans="5:5" ht="18.75" customHeight="1" x14ac:dyDescent="0.2">
      <c r="E378" s="4"/>
    </row>
    <row r="379" spans="5:5" ht="18.75" customHeight="1" x14ac:dyDescent="0.2">
      <c r="E379" s="4"/>
    </row>
    <row r="380" spans="5:5" ht="18.75" customHeight="1" x14ac:dyDescent="0.2">
      <c r="E380" s="4"/>
    </row>
    <row r="381" spans="5:5" ht="18.75" customHeight="1" x14ac:dyDescent="0.2">
      <c r="E381" s="4"/>
    </row>
    <row r="382" spans="5:5" ht="18.75" customHeight="1" x14ac:dyDescent="0.2">
      <c r="E382" s="4"/>
    </row>
    <row r="383" spans="5:5" ht="18.75" customHeight="1" x14ac:dyDescent="0.2">
      <c r="E383" s="4"/>
    </row>
    <row r="384" spans="5:5" ht="18.75" customHeight="1" x14ac:dyDescent="0.2">
      <c r="E384" s="4"/>
    </row>
    <row r="385" spans="5:5" ht="18.75" customHeight="1" x14ac:dyDescent="0.2">
      <c r="E385" s="4"/>
    </row>
    <row r="386" spans="5:5" ht="18.75" customHeight="1" x14ac:dyDescent="0.2">
      <c r="E386" s="4"/>
    </row>
    <row r="387" spans="5:5" ht="18.75" customHeight="1" x14ac:dyDescent="0.2">
      <c r="E387" s="4"/>
    </row>
    <row r="388" spans="5:5" ht="18.75" customHeight="1" x14ac:dyDescent="0.2">
      <c r="E388" s="4"/>
    </row>
    <row r="389" spans="5:5" ht="18.75" customHeight="1" x14ac:dyDescent="0.2">
      <c r="E389" s="4"/>
    </row>
    <row r="390" spans="5:5" ht="18.75" customHeight="1" x14ac:dyDescent="0.2">
      <c r="E390" s="4"/>
    </row>
    <row r="391" spans="5:5" ht="18.75" customHeight="1" x14ac:dyDescent="0.2">
      <c r="E391" s="4"/>
    </row>
    <row r="392" spans="5:5" ht="18.75" customHeight="1" x14ac:dyDescent="0.2">
      <c r="E392" s="4"/>
    </row>
    <row r="393" spans="5:5" ht="18.75" customHeight="1" x14ac:dyDescent="0.2">
      <c r="E393" s="4"/>
    </row>
    <row r="394" spans="5:5" ht="18.75" customHeight="1" x14ac:dyDescent="0.2">
      <c r="E394" s="4"/>
    </row>
    <row r="395" spans="5:5" ht="18.75" customHeight="1" x14ac:dyDescent="0.2">
      <c r="E395" s="4"/>
    </row>
    <row r="396" spans="5:5" ht="18.75" customHeight="1" x14ac:dyDescent="0.2">
      <c r="E396" s="4"/>
    </row>
    <row r="397" spans="5:5" ht="18.75" customHeight="1" x14ac:dyDescent="0.2">
      <c r="E397" s="4"/>
    </row>
    <row r="398" spans="5:5" ht="18.75" customHeight="1" x14ac:dyDescent="0.2">
      <c r="E398" s="4"/>
    </row>
    <row r="399" spans="5:5" ht="18.75" customHeight="1" x14ac:dyDescent="0.2">
      <c r="E399" s="4"/>
    </row>
    <row r="400" spans="5:5" ht="18.75" customHeight="1" x14ac:dyDescent="0.2">
      <c r="E400" s="4"/>
    </row>
    <row r="401" spans="5:5" ht="18.75" customHeight="1" x14ac:dyDescent="0.2">
      <c r="E401" s="4"/>
    </row>
    <row r="402" spans="5:5" ht="18.75" customHeight="1" x14ac:dyDescent="0.2">
      <c r="E402" s="4"/>
    </row>
    <row r="403" spans="5:5" ht="18.75" customHeight="1" x14ac:dyDescent="0.2">
      <c r="E403" s="4"/>
    </row>
    <row r="404" spans="5:5" ht="18.75" customHeight="1" x14ac:dyDescent="0.2">
      <c r="E404" s="4"/>
    </row>
    <row r="405" spans="5:5" ht="18.75" customHeight="1" x14ac:dyDescent="0.2">
      <c r="E405" s="4"/>
    </row>
    <row r="406" spans="5:5" ht="18.75" customHeight="1" x14ac:dyDescent="0.2">
      <c r="E406" s="4"/>
    </row>
    <row r="407" spans="5:5" ht="18.75" customHeight="1" x14ac:dyDescent="0.2">
      <c r="E407" s="4"/>
    </row>
    <row r="408" spans="5:5" ht="18.75" customHeight="1" x14ac:dyDescent="0.2">
      <c r="E408" s="4"/>
    </row>
    <row r="409" spans="5:5" ht="18.75" customHeight="1" x14ac:dyDescent="0.2">
      <c r="E409" s="4"/>
    </row>
    <row r="410" spans="5:5" ht="18.75" customHeight="1" x14ac:dyDescent="0.2">
      <c r="E410" s="4"/>
    </row>
    <row r="411" spans="5:5" ht="18.75" customHeight="1" x14ac:dyDescent="0.2">
      <c r="E411" s="4"/>
    </row>
    <row r="412" spans="5:5" ht="18.75" customHeight="1" x14ac:dyDescent="0.2">
      <c r="E412" s="4"/>
    </row>
    <row r="413" spans="5:5" ht="18.75" customHeight="1" x14ac:dyDescent="0.2">
      <c r="E413" s="4"/>
    </row>
    <row r="414" spans="5:5" ht="18.75" customHeight="1" x14ac:dyDescent="0.2">
      <c r="E414" s="4"/>
    </row>
    <row r="415" spans="5:5" ht="18.75" customHeight="1" x14ac:dyDescent="0.2">
      <c r="E415" s="4"/>
    </row>
    <row r="416" spans="5:5" ht="18.75" customHeight="1" x14ac:dyDescent="0.2">
      <c r="E416" s="4"/>
    </row>
    <row r="417" spans="5:5" ht="18.75" customHeight="1" x14ac:dyDescent="0.2">
      <c r="E417" s="4"/>
    </row>
    <row r="418" spans="5:5" ht="18.75" customHeight="1" x14ac:dyDescent="0.2">
      <c r="E418" s="4"/>
    </row>
    <row r="419" spans="5:5" ht="18.75" customHeight="1" x14ac:dyDescent="0.2">
      <c r="E419" s="4"/>
    </row>
    <row r="420" spans="5:5" ht="18.75" customHeight="1" x14ac:dyDescent="0.2">
      <c r="E420" s="4"/>
    </row>
    <row r="421" spans="5:5" ht="18.75" customHeight="1" x14ac:dyDescent="0.2">
      <c r="E421" s="4"/>
    </row>
    <row r="422" spans="5:5" ht="18.75" customHeight="1" x14ac:dyDescent="0.2">
      <c r="E422" s="4"/>
    </row>
    <row r="423" spans="5:5" ht="18.75" customHeight="1" x14ac:dyDescent="0.2">
      <c r="E423" s="4"/>
    </row>
    <row r="424" spans="5:5" ht="18.75" customHeight="1" x14ac:dyDescent="0.2">
      <c r="E424" s="4"/>
    </row>
    <row r="425" spans="5:5" ht="18.75" customHeight="1" x14ac:dyDescent="0.2">
      <c r="E425" s="4"/>
    </row>
    <row r="426" spans="5:5" ht="18.75" customHeight="1" x14ac:dyDescent="0.2">
      <c r="E426" s="4"/>
    </row>
    <row r="427" spans="5:5" ht="18.75" customHeight="1" x14ac:dyDescent="0.2">
      <c r="E427" s="4"/>
    </row>
    <row r="428" spans="5:5" ht="18.75" customHeight="1" x14ac:dyDescent="0.2">
      <c r="E428" s="4"/>
    </row>
    <row r="429" spans="5:5" ht="18.75" customHeight="1" x14ac:dyDescent="0.2">
      <c r="E429" s="4"/>
    </row>
    <row r="430" spans="5:5" ht="18.75" customHeight="1" x14ac:dyDescent="0.2">
      <c r="E430" s="4"/>
    </row>
    <row r="431" spans="5:5" ht="18.75" customHeight="1" x14ac:dyDescent="0.2">
      <c r="E431" s="4"/>
    </row>
    <row r="432" spans="5:5" ht="18.75" customHeight="1" x14ac:dyDescent="0.2">
      <c r="E432" s="4"/>
    </row>
    <row r="433" spans="5:5" ht="18.75" customHeight="1" x14ac:dyDescent="0.2">
      <c r="E433" s="4"/>
    </row>
    <row r="434" spans="5:5" ht="18.75" customHeight="1" x14ac:dyDescent="0.2">
      <c r="E434" s="4"/>
    </row>
    <row r="435" spans="5:5" ht="18.75" customHeight="1" x14ac:dyDescent="0.2">
      <c r="E435" s="4"/>
    </row>
    <row r="436" spans="5:5" ht="18.75" customHeight="1" x14ac:dyDescent="0.2">
      <c r="E436" s="4"/>
    </row>
    <row r="437" spans="5:5" ht="18.75" customHeight="1" x14ac:dyDescent="0.2">
      <c r="E437" s="4"/>
    </row>
    <row r="438" spans="5:5" ht="18.75" customHeight="1" x14ac:dyDescent="0.2">
      <c r="E438" s="4"/>
    </row>
    <row r="439" spans="5:5" ht="18.75" customHeight="1" x14ac:dyDescent="0.2">
      <c r="E439" s="4"/>
    </row>
    <row r="440" spans="5:5" ht="18.75" customHeight="1" x14ac:dyDescent="0.2">
      <c r="E440" s="4"/>
    </row>
    <row r="441" spans="5:5" ht="18.75" customHeight="1" x14ac:dyDescent="0.2">
      <c r="E441" s="4"/>
    </row>
    <row r="442" spans="5:5" ht="18.75" customHeight="1" x14ac:dyDescent="0.2">
      <c r="E442" s="4"/>
    </row>
    <row r="443" spans="5:5" ht="18.75" customHeight="1" x14ac:dyDescent="0.2">
      <c r="E443" s="4"/>
    </row>
    <row r="444" spans="5:5" ht="18.75" customHeight="1" x14ac:dyDescent="0.2">
      <c r="E444" s="4"/>
    </row>
    <row r="445" spans="5:5" ht="18.75" customHeight="1" x14ac:dyDescent="0.2">
      <c r="E445" s="4"/>
    </row>
    <row r="446" spans="5:5" ht="18.75" customHeight="1" x14ac:dyDescent="0.2">
      <c r="E446" s="4"/>
    </row>
    <row r="447" spans="5:5" ht="18.75" customHeight="1" x14ac:dyDescent="0.2">
      <c r="E447" s="4"/>
    </row>
    <row r="448" spans="5:5" ht="18.75" customHeight="1" x14ac:dyDescent="0.2">
      <c r="E448" s="4"/>
    </row>
    <row r="449" spans="5:5" ht="18.75" customHeight="1" x14ac:dyDescent="0.2">
      <c r="E449" s="4"/>
    </row>
    <row r="450" spans="5:5" ht="18.75" customHeight="1" x14ac:dyDescent="0.2">
      <c r="E450" s="4"/>
    </row>
    <row r="451" spans="5:5" ht="18.75" customHeight="1" x14ac:dyDescent="0.2">
      <c r="E451" s="4"/>
    </row>
    <row r="452" spans="5:5" ht="18.75" customHeight="1" x14ac:dyDescent="0.2">
      <c r="E452" s="4"/>
    </row>
    <row r="453" spans="5:5" ht="18.75" customHeight="1" x14ac:dyDescent="0.2">
      <c r="E453" s="4"/>
    </row>
    <row r="454" spans="5:5" ht="18.75" customHeight="1" x14ac:dyDescent="0.2">
      <c r="E454" s="4"/>
    </row>
    <row r="455" spans="5:5" ht="18.75" customHeight="1" x14ac:dyDescent="0.2">
      <c r="E455" s="4"/>
    </row>
    <row r="456" spans="5:5" ht="18.75" customHeight="1" x14ac:dyDescent="0.2">
      <c r="E456" s="4"/>
    </row>
    <row r="457" spans="5:5" ht="18.75" customHeight="1" x14ac:dyDescent="0.2">
      <c r="E457" s="4"/>
    </row>
    <row r="458" spans="5:5" ht="18.75" customHeight="1" x14ac:dyDescent="0.2">
      <c r="E458" s="4"/>
    </row>
    <row r="459" spans="5:5" ht="18.75" customHeight="1" x14ac:dyDescent="0.2">
      <c r="E459" s="4"/>
    </row>
    <row r="460" spans="5:5" ht="18.75" customHeight="1" x14ac:dyDescent="0.2">
      <c r="E460" s="4"/>
    </row>
    <row r="461" spans="5:5" ht="18.75" customHeight="1" x14ac:dyDescent="0.2">
      <c r="E461" s="4"/>
    </row>
    <row r="462" spans="5:5" ht="18.75" customHeight="1" x14ac:dyDescent="0.2">
      <c r="E462" s="4"/>
    </row>
    <row r="463" spans="5:5" ht="18.75" customHeight="1" x14ac:dyDescent="0.2">
      <c r="E463" s="4"/>
    </row>
    <row r="464" spans="5:5" ht="18.75" customHeight="1" x14ac:dyDescent="0.2">
      <c r="E464" s="4"/>
    </row>
    <row r="465" spans="5:5" ht="18.75" customHeight="1" x14ac:dyDescent="0.2">
      <c r="E465" s="4"/>
    </row>
    <row r="466" spans="5:5" ht="18.75" customHeight="1" x14ac:dyDescent="0.2">
      <c r="E466" s="4"/>
    </row>
    <row r="467" spans="5:5" ht="18.75" customHeight="1" x14ac:dyDescent="0.2">
      <c r="E467" s="4"/>
    </row>
    <row r="468" spans="5:5" ht="18.75" customHeight="1" x14ac:dyDescent="0.2">
      <c r="E468" s="4"/>
    </row>
    <row r="469" spans="5:5" ht="18.75" customHeight="1" x14ac:dyDescent="0.2">
      <c r="E469" s="4"/>
    </row>
    <row r="470" spans="5:5" ht="18.75" customHeight="1" x14ac:dyDescent="0.2">
      <c r="E470" s="4"/>
    </row>
    <row r="471" spans="5:5" ht="18.75" customHeight="1" x14ac:dyDescent="0.2">
      <c r="E471" s="4"/>
    </row>
    <row r="472" spans="5:5" ht="18.75" customHeight="1" x14ac:dyDescent="0.2">
      <c r="E472" s="4"/>
    </row>
    <row r="473" spans="5:5" ht="18.75" customHeight="1" x14ac:dyDescent="0.2">
      <c r="E473" s="4"/>
    </row>
    <row r="474" spans="5:5" ht="18.75" customHeight="1" x14ac:dyDescent="0.2">
      <c r="E474" s="4"/>
    </row>
    <row r="475" spans="5:5" ht="18.75" customHeight="1" x14ac:dyDescent="0.2">
      <c r="E475" s="4"/>
    </row>
    <row r="476" spans="5:5" ht="18.75" customHeight="1" x14ac:dyDescent="0.2">
      <c r="E476" s="4"/>
    </row>
    <row r="477" spans="5:5" ht="18.75" customHeight="1" x14ac:dyDescent="0.2">
      <c r="E477" s="4"/>
    </row>
    <row r="478" spans="5:5" ht="18.75" customHeight="1" x14ac:dyDescent="0.2">
      <c r="E478" s="4"/>
    </row>
    <row r="479" spans="5:5" ht="18.75" customHeight="1" x14ac:dyDescent="0.2">
      <c r="E479" s="4"/>
    </row>
    <row r="480" spans="5:5" ht="18.75" customHeight="1" x14ac:dyDescent="0.2">
      <c r="E480" s="4"/>
    </row>
    <row r="481" spans="5:5" ht="18.75" customHeight="1" x14ac:dyDescent="0.2">
      <c r="E481" s="4"/>
    </row>
    <row r="482" spans="5:5" ht="18.75" customHeight="1" x14ac:dyDescent="0.2">
      <c r="E482" s="4"/>
    </row>
    <row r="483" spans="5:5" ht="18.75" customHeight="1" x14ac:dyDescent="0.2">
      <c r="E483" s="4"/>
    </row>
    <row r="484" spans="5:5" ht="18.75" customHeight="1" x14ac:dyDescent="0.2">
      <c r="E484" s="4"/>
    </row>
    <row r="485" spans="5:5" ht="18.75" customHeight="1" x14ac:dyDescent="0.2">
      <c r="E485" s="4"/>
    </row>
    <row r="486" spans="5:5" ht="18.75" customHeight="1" x14ac:dyDescent="0.2">
      <c r="E486" s="4"/>
    </row>
    <row r="487" spans="5:5" ht="18.75" customHeight="1" x14ac:dyDescent="0.2">
      <c r="E487" s="4"/>
    </row>
    <row r="488" spans="5:5" ht="18.75" customHeight="1" x14ac:dyDescent="0.2">
      <c r="E488" s="4"/>
    </row>
    <row r="489" spans="5:5" ht="18.75" customHeight="1" x14ac:dyDescent="0.2">
      <c r="E489" s="4"/>
    </row>
    <row r="490" spans="5:5" ht="18.75" customHeight="1" x14ac:dyDescent="0.2">
      <c r="E490" s="4"/>
    </row>
    <row r="491" spans="5:5" ht="18.75" customHeight="1" x14ac:dyDescent="0.2">
      <c r="E491" s="4"/>
    </row>
    <row r="492" spans="5:5" ht="18.75" customHeight="1" x14ac:dyDescent="0.2">
      <c r="E492" s="4"/>
    </row>
    <row r="493" spans="5:5" ht="18.75" customHeight="1" x14ac:dyDescent="0.2">
      <c r="E493" s="4"/>
    </row>
    <row r="494" spans="5:5" ht="18.75" customHeight="1" x14ac:dyDescent="0.2">
      <c r="E494" s="4"/>
    </row>
    <row r="495" spans="5:5" ht="18.75" customHeight="1" x14ac:dyDescent="0.2">
      <c r="E495" s="4"/>
    </row>
    <row r="496" spans="5:5" ht="18.75" customHeight="1" x14ac:dyDescent="0.2">
      <c r="E496" s="4"/>
    </row>
    <row r="497" spans="5:5" ht="18.75" customHeight="1" x14ac:dyDescent="0.2">
      <c r="E497" s="4"/>
    </row>
    <row r="498" spans="5:5" ht="18.75" customHeight="1" x14ac:dyDescent="0.2">
      <c r="E498" s="4"/>
    </row>
    <row r="499" spans="5:5" ht="18.75" customHeight="1" x14ac:dyDescent="0.2">
      <c r="E499" s="4"/>
    </row>
    <row r="500" spans="5:5" ht="18.75" customHeight="1" x14ac:dyDescent="0.2">
      <c r="E500" s="4"/>
    </row>
    <row r="501" spans="5:5" ht="18.75" customHeight="1" x14ac:dyDescent="0.2">
      <c r="E501" s="4"/>
    </row>
    <row r="502" spans="5:5" ht="18.75" customHeight="1" x14ac:dyDescent="0.2">
      <c r="E502" s="4"/>
    </row>
    <row r="503" spans="5:5" ht="18.75" customHeight="1" x14ac:dyDescent="0.2">
      <c r="E503" s="4"/>
    </row>
    <row r="504" spans="5:5" ht="18.75" customHeight="1" x14ac:dyDescent="0.2">
      <c r="E504" s="4"/>
    </row>
    <row r="505" spans="5:5" ht="18.75" customHeight="1" x14ac:dyDescent="0.2">
      <c r="E505" s="4"/>
    </row>
    <row r="506" spans="5:5" ht="18.75" customHeight="1" x14ac:dyDescent="0.2">
      <c r="E506" s="4"/>
    </row>
    <row r="507" spans="5:5" ht="18.75" customHeight="1" x14ac:dyDescent="0.2">
      <c r="E507" s="4"/>
    </row>
    <row r="508" spans="5:5" ht="18.75" customHeight="1" x14ac:dyDescent="0.2">
      <c r="E508" s="4"/>
    </row>
    <row r="509" spans="5:5" ht="18.75" customHeight="1" x14ac:dyDescent="0.2">
      <c r="E509" s="4"/>
    </row>
    <row r="510" spans="5:5" ht="18.75" customHeight="1" x14ac:dyDescent="0.2">
      <c r="E510" s="4"/>
    </row>
    <row r="511" spans="5:5" ht="18.75" customHeight="1" x14ac:dyDescent="0.2">
      <c r="E511" s="4"/>
    </row>
    <row r="512" spans="5:5" ht="18.75" customHeight="1" x14ac:dyDescent="0.2">
      <c r="E512" s="4"/>
    </row>
    <row r="513" spans="5:5" ht="18.75" customHeight="1" x14ac:dyDescent="0.2">
      <c r="E513" s="4"/>
    </row>
    <row r="514" spans="5:5" ht="18.75" customHeight="1" x14ac:dyDescent="0.2">
      <c r="E514" s="4"/>
    </row>
    <row r="515" spans="5:5" ht="18.75" customHeight="1" x14ac:dyDescent="0.2">
      <c r="E515" s="4"/>
    </row>
    <row r="516" spans="5:5" ht="18.75" customHeight="1" x14ac:dyDescent="0.2">
      <c r="E516" s="4"/>
    </row>
    <row r="517" spans="5:5" ht="18.75" customHeight="1" x14ac:dyDescent="0.2">
      <c r="E517" s="4"/>
    </row>
    <row r="518" spans="5:5" ht="18.75" customHeight="1" x14ac:dyDescent="0.2">
      <c r="E518" s="4"/>
    </row>
    <row r="519" spans="5:5" ht="18.75" customHeight="1" x14ac:dyDescent="0.2">
      <c r="E519" s="4"/>
    </row>
    <row r="520" spans="5:5" ht="18.75" customHeight="1" x14ac:dyDescent="0.2">
      <c r="E520" s="4"/>
    </row>
    <row r="521" spans="5:5" ht="18.75" customHeight="1" x14ac:dyDescent="0.2">
      <c r="E521" s="4"/>
    </row>
    <row r="522" spans="5:5" ht="18.75" customHeight="1" x14ac:dyDescent="0.2">
      <c r="E522" s="4"/>
    </row>
    <row r="523" spans="5:5" ht="18.75" customHeight="1" x14ac:dyDescent="0.2">
      <c r="E523" s="4"/>
    </row>
    <row r="524" spans="5:5" ht="18.75" customHeight="1" x14ac:dyDescent="0.2">
      <c r="E524" s="4"/>
    </row>
    <row r="525" spans="5:5" ht="18.75" customHeight="1" x14ac:dyDescent="0.2">
      <c r="E525" s="4"/>
    </row>
    <row r="526" spans="5:5" ht="18.75" customHeight="1" x14ac:dyDescent="0.2">
      <c r="E526" s="4"/>
    </row>
    <row r="527" spans="5:5" ht="18.75" customHeight="1" x14ac:dyDescent="0.2">
      <c r="E527" s="4"/>
    </row>
    <row r="528" spans="5:5" ht="18.75" customHeight="1" x14ac:dyDescent="0.2">
      <c r="E528" s="4"/>
    </row>
    <row r="529" spans="5:5" ht="18.75" customHeight="1" x14ac:dyDescent="0.2">
      <c r="E529" s="4"/>
    </row>
    <row r="530" spans="5:5" ht="18.75" customHeight="1" x14ac:dyDescent="0.2">
      <c r="E530" s="4"/>
    </row>
    <row r="531" spans="5:5" ht="18.75" customHeight="1" x14ac:dyDescent="0.2">
      <c r="E531" s="4"/>
    </row>
    <row r="532" spans="5:5" ht="18.75" customHeight="1" x14ac:dyDescent="0.2">
      <c r="E532" s="4"/>
    </row>
    <row r="533" spans="5:5" ht="18.75" customHeight="1" x14ac:dyDescent="0.2">
      <c r="E533" s="4"/>
    </row>
    <row r="534" spans="5:5" ht="18.75" customHeight="1" x14ac:dyDescent="0.2">
      <c r="E534" s="4"/>
    </row>
    <row r="535" spans="5:5" ht="18.75" customHeight="1" x14ac:dyDescent="0.2">
      <c r="E535" s="4"/>
    </row>
    <row r="536" spans="5:5" ht="18.75" customHeight="1" x14ac:dyDescent="0.2">
      <c r="E536" s="4"/>
    </row>
    <row r="537" spans="5:5" ht="18.75" customHeight="1" x14ac:dyDescent="0.2">
      <c r="E537" s="4"/>
    </row>
    <row r="538" spans="5:5" ht="18.75" customHeight="1" x14ac:dyDescent="0.2">
      <c r="E538" s="4"/>
    </row>
    <row r="539" spans="5:5" ht="18.75" customHeight="1" x14ac:dyDescent="0.2">
      <c r="E539" s="4"/>
    </row>
    <row r="540" spans="5:5" ht="18.75" customHeight="1" x14ac:dyDescent="0.2">
      <c r="E540" s="4"/>
    </row>
    <row r="541" spans="5:5" ht="18.75" customHeight="1" x14ac:dyDescent="0.2">
      <c r="E541" s="4"/>
    </row>
    <row r="542" spans="5:5" ht="18.75" customHeight="1" x14ac:dyDescent="0.2">
      <c r="E542" s="4"/>
    </row>
    <row r="543" spans="5:5" ht="18.75" customHeight="1" x14ac:dyDescent="0.2">
      <c r="E543" s="4"/>
    </row>
    <row r="544" spans="5:5" ht="18.75" customHeight="1" x14ac:dyDescent="0.2">
      <c r="E544" s="4"/>
    </row>
    <row r="545" spans="5:5" ht="18.75" customHeight="1" x14ac:dyDescent="0.2">
      <c r="E545" s="4"/>
    </row>
    <row r="546" spans="5:5" ht="18.75" customHeight="1" x14ac:dyDescent="0.2">
      <c r="E546" s="4"/>
    </row>
    <row r="547" spans="5:5" ht="18.75" customHeight="1" x14ac:dyDescent="0.2">
      <c r="E547" s="4"/>
    </row>
    <row r="548" spans="5:5" ht="18.75" customHeight="1" x14ac:dyDescent="0.2">
      <c r="E548" s="4"/>
    </row>
    <row r="549" spans="5:5" ht="18.75" customHeight="1" x14ac:dyDescent="0.2">
      <c r="E549" s="4"/>
    </row>
    <row r="550" spans="5:5" ht="18.75" customHeight="1" x14ac:dyDescent="0.2">
      <c r="E550" s="4"/>
    </row>
    <row r="551" spans="5:5" ht="18.75" customHeight="1" x14ac:dyDescent="0.2">
      <c r="E551" s="4"/>
    </row>
    <row r="552" spans="5:5" ht="18.75" customHeight="1" x14ac:dyDescent="0.2">
      <c r="E552" s="4"/>
    </row>
    <row r="553" spans="5:5" ht="18.75" customHeight="1" x14ac:dyDescent="0.2">
      <c r="E553" s="4"/>
    </row>
    <row r="554" spans="5:5" ht="18.75" customHeight="1" x14ac:dyDescent="0.2">
      <c r="E554" s="4"/>
    </row>
    <row r="555" spans="5:5" ht="18.75" customHeight="1" x14ac:dyDescent="0.2">
      <c r="E555" s="4"/>
    </row>
    <row r="556" spans="5:5" ht="18.75" customHeight="1" x14ac:dyDescent="0.2">
      <c r="E556" s="4"/>
    </row>
    <row r="557" spans="5:5" ht="18.75" customHeight="1" x14ac:dyDescent="0.2">
      <c r="E557" s="4"/>
    </row>
    <row r="558" spans="5:5" ht="18.75" customHeight="1" x14ac:dyDescent="0.2">
      <c r="E558" s="4"/>
    </row>
    <row r="559" spans="5:5" ht="18.75" customHeight="1" x14ac:dyDescent="0.2">
      <c r="E559" s="4"/>
    </row>
    <row r="560" spans="5:5" ht="18.75" customHeight="1" x14ac:dyDescent="0.2">
      <c r="E560" s="4"/>
    </row>
    <row r="561" spans="5:5" ht="18.75" customHeight="1" x14ac:dyDescent="0.2">
      <c r="E561" s="4"/>
    </row>
    <row r="562" spans="5:5" ht="18.75" customHeight="1" x14ac:dyDescent="0.2">
      <c r="E562" s="4"/>
    </row>
    <row r="563" spans="5:5" ht="18.75" customHeight="1" x14ac:dyDescent="0.2">
      <c r="E563" s="4"/>
    </row>
    <row r="564" spans="5:5" ht="18.75" customHeight="1" x14ac:dyDescent="0.2">
      <c r="E564" s="4"/>
    </row>
    <row r="565" spans="5:5" ht="18.75" customHeight="1" x14ac:dyDescent="0.2">
      <c r="E565" s="4"/>
    </row>
    <row r="566" spans="5:5" ht="18.75" customHeight="1" x14ac:dyDescent="0.2">
      <c r="E566" s="4"/>
    </row>
    <row r="567" spans="5:5" ht="18.75" customHeight="1" x14ac:dyDescent="0.2">
      <c r="E567" s="4"/>
    </row>
    <row r="568" spans="5:5" ht="18.75" customHeight="1" x14ac:dyDescent="0.2">
      <c r="E568" s="4"/>
    </row>
    <row r="569" spans="5:5" ht="18.75" customHeight="1" x14ac:dyDescent="0.2">
      <c r="E569" s="4"/>
    </row>
    <row r="570" spans="5:5" ht="18.75" customHeight="1" x14ac:dyDescent="0.2">
      <c r="E570" s="4"/>
    </row>
    <row r="571" spans="5:5" ht="18.75" customHeight="1" x14ac:dyDescent="0.2">
      <c r="E571" s="4"/>
    </row>
    <row r="572" spans="5:5" ht="18.75" customHeight="1" x14ac:dyDescent="0.2">
      <c r="E572" s="4"/>
    </row>
    <row r="573" spans="5:5" ht="18.75" customHeight="1" x14ac:dyDescent="0.2">
      <c r="E573" s="4"/>
    </row>
    <row r="574" spans="5:5" ht="18.75" customHeight="1" x14ac:dyDescent="0.2">
      <c r="E574" s="4"/>
    </row>
    <row r="575" spans="5:5" ht="18.75" customHeight="1" x14ac:dyDescent="0.2">
      <c r="E575" s="4"/>
    </row>
    <row r="576" spans="5:5" ht="18.75" customHeight="1" x14ac:dyDescent="0.2">
      <c r="E576" s="4"/>
    </row>
    <row r="577" spans="5:5" ht="18.75" customHeight="1" x14ac:dyDescent="0.2">
      <c r="E577" s="4"/>
    </row>
    <row r="578" spans="5:5" ht="18.75" customHeight="1" x14ac:dyDescent="0.2">
      <c r="E578" s="4"/>
    </row>
    <row r="579" spans="5:5" ht="18.75" customHeight="1" x14ac:dyDescent="0.2">
      <c r="E579" s="4"/>
    </row>
    <row r="580" spans="5:5" ht="18.75" customHeight="1" x14ac:dyDescent="0.2">
      <c r="E580" s="4"/>
    </row>
    <row r="581" spans="5:5" ht="18.75" customHeight="1" x14ac:dyDescent="0.2">
      <c r="E581" s="4"/>
    </row>
    <row r="582" spans="5:5" ht="18.75" customHeight="1" x14ac:dyDescent="0.2">
      <c r="E582" s="4"/>
    </row>
    <row r="583" spans="5:5" ht="18.75" customHeight="1" x14ac:dyDescent="0.2">
      <c r="E583" s="4"/>
    </row>
    <row r="584" spans="5:5" ht="18.75" customHeight="1" x14ac:dyDescent="0.2">
      <c r="E584" s="4"/>
    </row>
    <row r="585" spans="5:5" ht="18.75" customHeight="1" x14ac:dyDescent="0.2">
      <c r="E585" s="4"/>
    </row>
    <row r="586" spans="5:5" ht="18.75" customHeight="1" x14ac:dyDescent="0.2">
      <c r="E586" s="4"/>
    </row>
    <row r="587" spans="5:5" ht="18.75" customHeight="1" x14ac:dyDescent="0.2">
      <c r="E587" s="4"/>
    </row>
    <row r="588" spans="5:5" ht="18.75" customHeight="1" x14ac:dyDescent="0.2">
      <c r="E588" s="4"/>
    </row>
    <row r="589" spans="5:5" ht="18.75" customHeight="1" x14ac:dyDescent="0.2">
      <c r="E589" s="4"/>
    </row>
    <row r="590" spans="5:5" ht="18.75" customHeight="1" x14ac:dyDescent="0.2">
      <c r="E590" s="4"/>
    </row>
    <row r="591" spans="5:5" ht="18.75" customHeight="1" x14ac:dyDescent="0.2">
      <c r="E591" s="4"/>
    </row>
    <row r="592" spans="5:5" ht="18.75" customHeight="1" x14ac:dyDescent="0.2">
      <c r="E592" s="4"/>
    </row>
    <row r="593" spans="5:5" ht="18.75" customHeight="1" x14ac:dyDescent="0.2">
      <c r="E593" s="4"/>
    </row>
    <row r="594" spans="5:5" ht="18.75" customHeight="1" x14ac:dyDescent="0.2">
      <c r="E594" s="4"/>
    </row>
    <row r="595" spans="5:5" ht="18.75" customHeight="1" x14ac:dyDescent="0.2">
      <c r="E595" s="4"/>
    </row>
    <row r="596" spans="5:5" ht="18.75" customHeight="1" x14ac:dyDescent="0.2">
      <c r="E596" s="4"/>
    </row>
    <row r="597" spans="5:5" ht="18.75" customHeight="1" x14ac:dyDescent="0.2">
      <c r="E597" s="4"/>
    </row>
    <row r="598" spans="5:5" ht="18.75" customHeight="1" x14ac:dyDescent="0.2">
      <c r="E598" s="4"/>
    </row>
    <row r="599" spans="5:5" ht="18.75" customHeight="1" x14ac:dyDescent="0.2">
      <c r="E599" s="4"/>
    </row>
    <row r="600" spans="5:5" ht="18.75" customHeight="1" x14ac:dyDescent="0.2">
      <c r="E600" s="4"/>
    </row>
    <row r="601" spans="5:5" ht="18.75" customHeight="1" x14ac:dyDescent="0.2">
      <c r="E601" s="4"/>
    </row>
    <row r="602" spans="5:5" ht="18.75" customHeight="1" x14ac:dyDescent="0.2">
      <c r="E602" s="4"/>
    </row>
    <row r="603" spans="5:5" ht="18.75" customHeight="1" x14ac:dyDescent="0.2">
      <c r="E603" s="4"/>
    </row>
    <row r="604" spans="5:5" ht="18.75" customHeight="1" x14ac:dyDescent="0.2">
      <c r="E604" s="4"/>
    </row>
    <row r="605" spans="5:5" ht="18.75" customHeight="1" x14ac:dyDescent="0.2">
      <c r="E605" s="4"/>
    </row>
    <row r="606" spans="5:5" ht="18.75" customHeight="1" x14ac:dyDescent="0.2">
      <c r="E606" s="4"/>
    </row>
    <row r="607" spans="5:5" ht="18.75" customHeight="1" x14ac:dyDescent="0.2">
      <c r="E607" s="4"/>
    </row>
    <row r="608" spans="5:5" ht="18.75" customHeight="1" x14ac:dyDescent="0.2">
      <c r="E608" s="4"/>
    </row>
    <row r="609" spans="5:5" ht="18.75" customHeight="1" x14ac:dyDescent="0.2">
      <c r="E609" s="4"/>
    </row>
    <row r="610" spans="5:5" ht="18.75" customHeight="1" x14ac:dyDescent="0.2">
      <c r="E610" s="4"/>
    </row>
    <row r="611" spans="5:5" ht="18.75" customHeight="1" x14ac:dyDescent="0.2">
      <c r="E611" s="4"/>
    </row>
    <row r="612" spans="5:5" ht="18.75" customHeight="1" x14ac:dyDescent="0.2">
      <c r="E612" s="4"/>
    </row>
    <row r="613" spans="5:5" ht="18.75" customHeight="1" x14ac:dyDescent="0.2">
      <c r="E613" s="4"/>
    </row>
    <row r="614" spans="5:5" ht="18.75" customHeight="1" x14ac:dyDescent="0.2">
      <c r="E614" s="4"/>
    </row>
    <row r="615" spans="5:5" ht="18.75" customHeight="1" x14ac:dyDescent="0.2">
      <c r="E615" s="4"/>
    </row>
    <row r="616" spans="5:5" ht="18.75" customHeight="1" x14ac:dyDescent="0.2">
      <c r="E616" s="4"/>
    </row>
    <row r="617" spans="5:5" ht="18.75" customHeight="1" x14ac:dyDescent="0.2">
      <c r="E617" s="4"/>
    </row>
    <row r="618" spans="5:5" ht="18.75" customHeight="1" x14ac:dyDescent="0.2">
      <c r="E618" s="4"/>
    </row>
    <row r="619" spans="5:5" ht="18.75" customHeight="1" x14ac:dyDescent="0.2">
      <c r="E619" s="4"/>
    </row>
    <row r="620" spans="5:5" ht="18.75" customHeight="1" x14ac:dyDescent="0.2">
      <c r="E620" s="4"/>
    </row>
    <row r="621" spans="5:5" ht="18.75" customHeight="1" x14ac:dyDescent="0.2">
      <c r="E621" s="4"/>
    </row>
    <row r="622" spans="5:5" ht="18.75" customHeight="1" x14ac:dyDescent="0.2">
      <c r="E622" s="4"/>
    </row>
    <row r="623" spans="5:5" ht="18.75" customHeight="1" x14ac:dyDescent="0.2">
      <c r="E623" s="4"/>
    </row>
    <row r="624" spans="5:5" ht="18.75" customHeight="1" x14ac:dyDescent="0.2">
      <c r="E624" s="4"/>
    </row>
    <row r="625" spans="5:5" ht="18.75" customHeight="1" x14ac:dyDescent="0.2">
      <c r="E625" s="4"/>
    </row>
    <row r="626" spans="5:5" ht="18.75" customHeight="1" x14ac:dyDescent="0.2">
      <c r="E626" s="4"/>
    </row>
    <row r="627" spans="5:5" ht="18.75" customHeight="1" x14ac:dyDescent="0.2">
      <c r="E627" s="4"/>
    </row>
    <row r="628" spans="5:5" ht="18.75" customHeight="1" x14ac:dyDescent="0.2">
      <c r="E628" s="4"/>
    </row>
    <row r="629" spans="5:5" ht="18.75" customHeight="1" x14ac:dyDescent="0.2">
      <c r="E629" s="4"/>
    </row>
    <row r="630" spans="5:5" ht="18.75" customHeight="1" x14ac:dyDescent="0.2">
      <c r="E630" s="4"/>
    </row>
    <row r="631" spans="5:5" ht="18.75" customHeight="1" x14ac:dyDescent="0.2">
      <c r="E631" s="4"/>
    </row>
    <row r="632" spans="5:5" ht="18.75" customHeight="1" x14ac:dyDescent="0.2">
      <c r="E632" s="4"/>
    </row>
    <row r="633" spans="5:5" ht="18.75" customHeight="1" x14ac:dyDescent="0.2">
      <c r="E633" s="4"/>
    </row>
    <row r="634" spans="5:5" ht="18.75" customHeight="1" x14ac:dyDescent="0.2">
      <c r="E634" s="4"/>
    </row>
    <row r="635" spans="5:5" ht="18.75" customHeight="1" x14ac:dyDescent="0.2">
      <c r="E635" s="4"/>
    </row>
    <row r="636" spans="5:5" ht="18.75" customHeight="1" x14ac:dyDescent="0.2">
      <c r="E636" s="4"/>
    </row>
    <row r="637" spans="5:5" ht="18.75" customHeight="1" x14ac:dyDescent="0.2">
      <c r="E637" s="4"/>
    </row>
    <row r="638" spans="5:5" ht="18.75" customHeight="1" x14ac:dyDescent="0.2">
      <c r="E638" s="4"/>
    </row>
    <row r="639" spans="5:5" ht="18.75" customHeight="1" x14ac:dyDescent="0.2">
      <c r="E639" s="4"/>
    </row>
    <row r="640" spans="5:5" ht="18.75" customHeight="1" x14ac:dyDescent="0.2">
      <c r="E640" s="4"/>
    </row>
    <row r="641" spans="5:5" ht="18.75" customHeight="1" x14ac:dyDescent="0.2">
      <c r="E641" s="4"/>
    </row>
    <row r="642" spans="5:5" ht="18.75" customHeight="1" x14ac:dyDescent="0.2">
      <c r="E642" s="4"/>
    </row>
    <row r="643" spans="5:5" ht="18.75" customHeight="1" x14ac:dyDescent="0.2">
      <c r="E643" s="4"/>
    </row>
    <row r="644" spans="5:5" ht="18.75" customHeight="1" x14ac:dyDescent="0.2">
      <c r="E644" s="4"/>
    </row>
    <row r="645" spans="5:5" ht="18.75" customHeight="1" x14ac:dyDescent="0.2">
      <c r="E645" s="4"/>
    </row>
    <row r="646" spans="5:5" ht="18.75" customHeight="1" x14ac:dyDescent="0.2">
      <c r="E646" s="4"/>
    </row>
    <row r="647" spans="5:5" ht="18.75" customHeight="1" x14ac:dyDescent="0.2">
      <c r="E647" s="4"/>
    </row>
    <row r="648" spans="5:5" ht="18.75" customHeight="1" x14ac:dyDescent="0.2">
      <c r="E648" s="4"/>
    </row>
    <row r="649" spans="5:5" ht="18.75" customHeight="1" x14ac:dyDescent="0.2">
      <c r="E649" s="4"/>
    </row>
    <row r="650" spans="5:5" ht="18.75" customHeight="1" x14ac:dyDescent="0.2">
      <c r="E650" s="4"/>
    </row>
    <row r="651" spans="5:5" ht="18.75" customHeight="1" x14ac:dyDescent="0.2">
      <c r="E651" s="4"/>
    </row>
    <row r="652" spans="5:5" ht="18.75" customHeight="1" x14ac:dyDescent="0.2">
      <c r="E652" s="4"/>
    </row>
    <row r="653" spans="5:5" ht="18.75" customHeight="1" x14ac:dyDescent="0.2">
      <c r="E653" s="4"/>
    </row>
    <row r="654" spans="5:5" ht="18.75" customHeight="1" x14ac:dyDescent="0.2">
      <c r="E654" s="4"/>
    </row>
    <row r="655" spans="5:5" ht="18.75" customHeight="1" x14ac:dyDescent="0.2">
      <c r="E655" s="4"/>
    </row>
    <row r="656" spans="5:5" ht="18.75" customHeight="1" x14ac:dyDescent="0.2">
      <c r="E656" s="4"/>
    </row>
    <row r="657" spans="5:5" ht="18.75" customHeight="1" x14ac:dyDescent="0.2">
      <c r="E657" s="4"/>
    </row>
    <row r="658" spans="5:5" ht="18.75" customHeight="1" x14ac:dyDescent="0.2">
      <c r="E658" s="4"/>
    </row>
    <row r="659" spans="5:5" ht="18.75" customHeight="1" x14ac:dyDescent="0.2">
      <c r="E659" s="4"/>
    </row>
    <row r="660" spans="5:5" ht="18.75" customHeight="1" x14ac:dyDescent="0.2">
      <c r="E660" s="4"/>
    </row>
    <row r="661" spans="5:5" ht="18.75" customHeight="1" x14ac:dyDescent="0.2">
      <c r="E661" s="4"/>
    </row>
    <row r="662" spans="5:5" ht="18.75" customHeight="1" x14ac:dyDescent="0.2">
      <c r="E662" s="4"/>
    </row>
    <row r="663" spans="5:5" ht="18.75" customHeight="1" x14ac:dyDescent="0.2">
      <c r="E663" s="4"/>
    </row>
    <row r="664" spans="5:5" ht="18.75" customHeight="1" x14ac:dyDescent="0.2">
      <c r="E664" s="4"/>
    </row>
    <row r="665" spans="5:5" ht="18.75" customHeight="1" x14ac:dyDescent="0.2">
      <c r="E665" s="4"/>
    </row>
    <row r="666" spans="5:5" ht="18.75" customHeight="1" x14ac:dyDescent="0.2">
      <c r="E666" s="4"/>
    </row>
    <row r="667" spans="5:5" ht="18.75" customHeight="1" x14ac:dyDescent="0.2">
      <c r="E667" s="4"/>
    </row>
    <row r="668" spans="5:5" ht="18.75" customHeight="1" x14ac:dyDescent="0.2">
      <c r="E668" s="4"/>
    </row>
    <row r="669" spans="5:5" ht="18.75" customHeight="1" x14ac:dyDescent="0.2">
      <c r="E669" s="4"/>
    </row>
    <row r="670" spans="5:5" ht="18.75" customHeight="1" x14ac:dyDescent="0.2">
      <c r="E670" s="4"/>
    </row>
    <row r="671" spans="5:5" ht="18.75" customHeight="1" x14ac:dyDescent="0.2">
      <c r="E671" s="4"/>
    </row>
    <row r="672" spans="5:5" ht="18.75" customHeight="1" x14ac:dyDescent="0.2">
      <c r="E672" s="4"/>
    </row>
    <row r="673" spans="5:5" ht="18.75" customHeight="1" x14ac:dyDescent="0.2">
      <c r="E673" s="4"/>
    </row>
    <row r="674" spans="5:5" ht="18.75" customHeight="1" x14ac:dyDescent="0.2">
      <c r="E674" s="4"/>
    </row>
    <row r="675" spans="5:5" ht="18.75" customHeight="1" x14ac:dyDescent="0.2">
      <c r="E675" s="4"/>
    </row>
    <row r="676" spans="5:5" ht="18.75" customHeight="1" x14ac:dyDescent="0.2">
      <c r="E676" s="4"/>
    </row>
    <row r="677" spans="5:5" ht="18.75" customHeight="1" x14ac:dyDescent="0.2">
      <c r="E677" s="4"/>
    </row>
    <row r="678" spans="5:5" ht="18.75" customHeight="1" x14ac:dyDescent="0.2">
      <c r="E678" s="4"/>
    </row>
    <row r="679" spans="5:5" ht="18.75" customHeight="1" x14ac:dyDescent="0.2">
      <c r="E679" s="4"/>
    </row>
    <row r="680" spans="5:5" ht="18.75" customHeight="1" x14ac:dyDescent="0.2">
      <c r="E680" s="4"/>
    </row>
    <row r="681" spans="5:5" ht="18.75" customHeight="1" x14ac:dyDescent="0.2">
      <c r="E681" s="4"/>
    </row>
    <row r="682" spans="5:5" ht="18.75" customHeight="1" x14ac:dyDescent="0.2">
      <c r="E682" s="4"/>
    </row>
    <row r="683" spans="5:5" ht="18.75" customHeight="1" x14ac:dyDescent="0.2">
      <c r="E683" s="4"/>
    </row>
    <row r="684" spans="5:5" ht="18.75" customHeight="1" x14ac:dyDescent="0.2">
      <c r="E684" s="4"/>
    </row>
    <row r="685" spans="5:5" ht="18.75" customHeight="1" x14ac:dyDescent="0.2">
      <c r="E685" s="4"/>
    </row>
    <row r="686" spans="5:5" ht="18.75" customHeight="1" x14ac:dyDescent="0.2">
      <c r="E686" s="4"/>
    </row>
    <row r="687" spans="5:5" ht="18.75" customHeight="1" x14ac:dyDescent="0.2">
      <c r="E687" s="4"/>
    </row>
    <row r="688" spans="5:5" ht="18.75" customHeight="1" x14ac:dyDescent="0.2">
      <c r="E688" s="4"/>
    </row>
    <row r="689" spans="5:5" ht="18.75" customHeight="1" x14ac:dyDescent="0.2">
      <c r="E689" s="4"/>
    </row>
    <row r="690" spans="5:5" ht="18.75" customHeight="1" x14ac:dyDescent="0.2">
      <c r="E690" s="4"/>
    </row>
    <row r="691" spans="5:5" ht="18.75" customHeight="1" x14ac:dyDescent="0.2">
      <c r="E691" s="4"/>
    </row>
    <row r="692" spans="5:5" ht="18.75" customHeight="1" x14ac:dyDescent="0.2">
      <c r="E692" s="4"/>
    </row>
    <row r="693" spans="5:5" ht="18.75" customHeight="1" x14ac:dyDescent="0.2">
      <c r="E693" s="4"/>
    </row>
    <row r="694" spans="5:5" ht="18.75" customHeight="1" x14ac:dyDescent="0.2">
      <c r="E694" s="4"/>
    </row>
    <row r="695" spans="5:5" ht="18.75" customHeight="1" x14ac:dyDescent="0.2">
      <c r="E695" s="4"/>
    </row>
    <row r="696" spans="5:5" ht="18.75" customHeight="1" x14ac:dyDescent="0.2">
      <c r="E696" s="4"/>
    </row>
    <row r="697" spans="5:5" ht="18.75" customHeight="1" x14ac:dyDescent="0.2">
      <c r="E697" s="4"/>
    </row>
    <row r="698" spans="5:5" ht="18.75" customHeight="1" x14ac:dyDescent="0.2">
      <c r="E698" s="4"/>
    </row>
    <row r="699" spans="5:5" ht="18.75" customHeight="1" x14ac:dyDescent="0.2">
      <c r="E699" s="4"/>
    </row>
    <row r="700" spans="5:5" ht="18.75" customHeight="1" x14ac:dyDescent="0.2">
      <c r="E700" s="4"/>
    </row>
    <row r="701" spans="5:5" ht="18.75" customHeight="1" x14ac:dyDescent="0.2">
      <c r="E701" s="4"/>
    </row>
    <row r="702" spans="5:5" ht="18.75" customHeight="1" x14ac:dyDescent="0.2">
      <c r="E702" s="4"/>
    </row>
    <row r="703" spans="5:5" ht="18.75" customHeight="1" x14ac:dyDescent="0.2">
      <c r="E703" s="4"/>
    </row>
    <row r="704" spans="5:5" ht="18.75" customHeight="1" x14ac:dyDescent="0.2">
      <c r="E704" s="4"/>
    </row>
    <row r="705" spans="5:5" ht="18.75" customHeight="1" x14ac:dyDescent="0.2">
      <c r="E705" s="4"/>
    </row>
    <row r="706" spans="5:5" ht="18.75" customHeight="1" x14ac:dyDescent="0.2">
      <c r="E706" s="4"/>
    </row>
    <row r="707" spans="5:5" ht="18.75" customHeight="1" x14ac:dyDescent="0.2">
      <c r="E707" s="4"/>
    </row>
    <row r="708" spans="5:5" ht="18.75" customHeight="1" x14ac:dyDescent="0.2">
      <c r="E708" s="4"/>
    </row>
    <row r="709" spans="5:5" ht="18.75" customHeight="1" x14ac:dyDescent="0.2">
      <c r="E709" s="4"/>
    </row>
    <row r="710" spans="5:5" ht="18.75" customHeight="1" x14ac:dyDescent="0.2">
      <c r="E710" s="4"/>
    </row>
    <row r="711" spans="5:5" ht="18.75" customHeight="1" x14ac:dyDescent="0.2">
      <c r="E711" s="4"/>
    </row>
    <row r="712" spans="5:5" ht="18.75" customHeight="1" x14ac:dyDescent="0.2">
      <c r="E712" s="4"/>
    </row>
    <row r="713" spans="5:5" ht="18.75" customHeight="1" x14ac:dyDescent="0.2">
      <c r="E713" s="4"/>
    </row>
    <row r="714" spans="5:5" ht="18.75" customHeight="1" x14ac:dyDescent="0.2">
      <c r="E714" s="4"/>
    </row>
    <row r="715" spans="5:5" ht="18.75" customHeight="1" x14ac:dyDescent="0.2">
      <c r="E715" s="4"/>
    </row>
    <row r="716" spans="5:5" ht="18.75" customHeight="1" x14ac:dyDescent="0.2">
      <c r="E716" s="4"/>
    </row>
    <row r="717" spans="5:5" ht="18.75" customHeight="1" x14ac:dyDescent="0.2">
      <c r="E717" s="4"/>
    </row>
    <row r="718" spans="5:5" ht="18.75" customHeight="1" x14ac:dyDescent="0.2">
      <c r="E718" s="4"/>
    </row>
    <row r="719" spans="5:5" ht="18.75" customHeight="1" x14ac:dyDescent="0.2">
      <c r="E719" s="4"/>
    </row>
    <row r="720" spans="5:5" ht="18.75" customHeight="1" x14ac:dyDescent="0.2">
      <c r="E720" s="4"/>
    </row>
    <row r="721" spans="5:5" ht="18.75" customHeight="1" x14ac:dyDescent="0.2">
      <c r="E721" s="4"/>
    </row>
    <row r="722" spans="5:5" ht="18.75" customHeight="1" x14ac:dyDescent="0.2">
      <c r="E722" s="4"/>
    </row>
    <row r="723" spans="5:5" ht="18.75" customHeight="1" x14ac:dyDescent="0.2">
      <c r="E723" s="4"/>
    </row>
    <row r="724" spans="5:5" ht="18.75" customHeight="1" x14ac:dyDescent="0.2">
      <c r="E724" s="4"/>
    </row>
    <row r="725" spans="5:5" ht="18.75" customHeight="1" x14ac:dyDescent="0.2">
      <c r="E725" s="4"/>
    </row>
    <row r="726" spans="5:5" ht="18.75" customHeight="1" x14ac:dyDescent="0.2">
      <c r="E726" s="4"/>
    </row>
    <row r="727" spans="5:5" ht="18.75" customHeight="1" x14ac:dyDescent="0.2">
      <c r="E727" s="4"/>
    </row>
    <row r="728" spans="5:5" ht="18.75" customHeight="1" x14ac:dyDescent="0.2">
      <c r="E728" s="4"/>
    </row>
    <row r="729" spans="5:5" ht="18.75" customHeight="1" x14ac:dyDescent="0.2">
      <c r="E729" s="4"/>
    </row>
    <row r="730" spans="5:5" ht="18.75" customHeight="1" x14ac:dyDescent="0.2">
      <c r="E730" s="4"/>
    </row>
    <row r="731" spans="5:5" ht="18.75" customHeight="1" x14ac:dyDescent="0.2">
      <c r="E731" s="4"/>
    </row>
    <row r="732" spans="5:5" ht="18.75" customHeight="1" x14ac:dyDescent="0.2">
      <c r="E732" s="4"/>
    </row>
    <row r="733" spans="5:5" ht="18.75" customHeight="1" x14ac:dyDescent="0.2">
      <c r="E733" s="4"/>
    </row>
    <row r="734" spans="5:5" ht="18.75" customHeight="1" x14ac:dyDescent="0.2">
      <c r="E734" s="4"/>
    </row>
    <row r="735" spans="5:5" ht="18.75" customHeight="1" x14ac:dyDescent="0.2">
      <c r="E735" s="4"/>
    </row>
    <row r="736" spans="5:5" ht="18.75" customHeight="1" x14ac:dyDescent="0.2">
      <c r="E736" s="4"/>
    </row>
    <row r="737" spans="5:5" ht="18.75" customHeight="1" x14ac:dyDescent="0.2">
      <c r="E737" s="4"/>
    </row>
    <row r="738" spans="5:5" ht="18.75" customHeight="1" x14ac:dyDescent="0.2">
      <c r="E738" s="4"/>
    </row>
    <row r="739" spans="5:5" ht="18.75" customHeight="1" x14ac:dyDescent="0.2">
      <c r="E739" s="4"/>
    </row>
    <row r="740" spans="5:5" ht="18.75" customHeight="1" x14ac:dyDescent="0.2">
      <c r="E740" s="4"/>
    </row>
    <row r="741" spans="5:5" ht="18.75" customHeight="1" x14ac:dyDescent="0.2">
      <c r="E741" s="4"/>
    </row>
    <row r="742" spans="5:5" ht="18.75" customHeight="1" x14ac:dyDescent="0.2">
      <c r="E742" s="4"/>
    </row>
    <row r="743" spans="5:5" ht="18.75" customHeight="1" x14ac:dyDescent="0.2">
      <c r="E743" s="4"/>
    </row>
    <row r="744" spans="5:5" ht="18.75" customHeight="1" x14ac:dyDescent="0.2">
      <c r="E744" s="4"/>
    </row>
    <row r="745" spans="5:5" ht="18.75" customHeight="1" x14ac:dyDescent="0.2">
      <c r="E745" s="4"/>
    </row>
    <row r="746" spans="5:5" ht="18.75" customHeight="1" x14ac:dyDescent="0.2">
      <c r="E746" s="4"/>
    </row>
    <row r="747" spans="5:5" ht="18.75" customHeight="1" x14ac:dyDescent="0.2">
      <c r="E747" s="4"/>
    </row>
    <row r="748" spans="5:5" ht="18.75" customHeight="1" x14ac:dyDescent="0.2">
      <c r="E748" s="4"/>
    </row>
    <row r="749" spans="5:5" ht="18.75" customHeight="1" x14ac:dyDescent="0.2">
      <c r="E749" s="4"/>
    </row>
    <row r="750" spans="5:5" ht="18.75" customHeight="1" x14ac:dyDescent="0.2">
      <c r="E750" s="4"/>
    </row>
    <row r="751" spans="5:5" ht="18.75" customHeight="1" x14ac:dyDescent="0.2">
      <c r="E751" s="4"/>
    </row>
    <row r="752" spans="5:5" ht="18.75" customHeight="1" x14ac:dyDescent="0.2">
      <c r="E752" s="4"/>
    </row>
    <row r="753" spans="5:5" ht="18.75" customHeight="1" x14ac:dyDescent="0.2">
      <c r="E753" s="4"/>
    </row>
    <row r="754" spans="5:5" ht="18.75" customHeight="1" x14ac:dyDescent="0.2">
      <c r="E754" s="4"/>
    </row>
    <row r="755" spans="5:5" ht="18.75" customHeight="1" x14ac:dyDescent="0.2">
      <c r="E755" s="4"/>
    </row>
    <row r="756" spans="5:5" ht="18.75" customHeight="1" x14ac:dyDescent="0.2">
      <c r="E756" s="4"/>
    </row>
    <row r="757" spans="5:5" ht="18.75" customHeight="1" x14ac:dyDescent="0.2">
      <c r="E757" s="4"/>
    </row>
    <row r="758" spans="5:5" ht="18.75" customHeight="1" x14ac:dyDescent="0.2">
      <c r="E758" s="4"/>
    </row>
    <row r="759" spans="5:5" ht="18.75" customHeight="1" x14ac:dyDescent="0.2">
      <c r="E759" s="4"/>
    </row>
    <row r="760" spans="5:5" ht="18.75" customHeight="1" x14ac:dyDescent="0.2">
      <c r="E760" s="4"/>
    </row>
    <row r="761" spans="5:5" ht="18.75" customHeight="1" x14ac:dyDescent="0.2">
      <c r="E761" s="4"/>
    </row>
    <row r="762" spans="5:5" ht="18.75" customHeight="1" x14ac:dyDescent="0.2">
      <c r="E762" s="4"/>
    </row>
    <row r="763" spans="5:5" ht="18.75" customHeight="1" x14ac:dyDescent="0.2">
      <c r="E763" s="4"/>
    </row>
    <row r="764" spans="5:5" ht="18.75" customHeight="1" x14ac:dyDescent="0.2">
      <c r="E764" s="4"/>
    </row>
    <row r="765" spans="5:5" ht="18.75" customHeight="1" x14ac:dyDescent="0.2">
      <c r="E765" s="4"/>
    </row>
    <row r="766" spans="5:5" ht="18.75" customHeight="1" x14ac:dyDescent="0.2">
      <c r="E766" s="4"/>
    </row>
    <row r="767" spans="5:5" ht="18.75" customHeight="1" x14ac:dyDescent="0.2">
      <c r="E767" s="4"/>
    </row>
    <row r="768" spans="5:5" ht="18.75" customHeight="1" x14ac:dyDescent="0.2">
      <c r="E768" s="4"/>
    </row>
    <row r="769" spans="5:5" ht="18.75" customHeight="1" x14ac:dyDescent="0.2">
      <c r="E769" s="4"/>
    </row>
    <row r="770" spans="5:5" ht="18.75" customHeight="1" x14ac:dyDescent="0.2">
      <c r="E770" s="4"/>
    </row>
    <row r="771" spans="5:5" ht="18.75" customHeight="1" x14ac:dyDescent="0.2">
      <c r="E771" s="4"/>
    </row>
    <row r="772" spans="5:5" ht="18.75" customHeight="1" x14ac:dyDescent="0.2">
      <c r="E772" s="4"/>
    </row>
    <row r="773" spans="5:5" ht="18.75" customHeight="1" x14ac:dyDescent="0.2">
      <c r="E773" s="4"/>
    </row>
    <row r="774" spans="5:5" ht="18.75" customHeight="1" x14ac:dyDescent="0.2">
      <c r="E774" s="4"/>
    </row>
    <row r="775" spans="5:5" ht="18.75" customHeight="1" x14ac:dyDescent="0.2">
      <c r="E775" s="4"/>
    </row>
    <row r="776" spans="5:5" ht="18.75" customHeight="1" x14ac:dyDescent="0.2">
      <c r="E776" s="4"/>
    </row>
    <row r="777" spans="5:5" ht="18.75" customHeight="1" x14ac:dyDescent="0.2">
      <c r="E777" s="4"/>
    </row>
    <row r="778" spans="5:5" ht="18.75" customHeight="1" x14ac:dyDescent="0.2">
      <c r="E778" s="4"/>
    </row>
    <row r="779" spans="5:5" ht="18.75" customHeight="1" x14ac:dyDescent="0.2">
      <c r="E779" s="4"/>
    </row>
    <row r="780" spans="5:5" ht="18.75" customHeight="1" x14ac:dyDescent="0.2">
      <c r="E780" s="4"/>
    </row>
    <row r="781" spans="5:5" ht="18.75" customHeight="1" x14ac:dyDescent="0.2">
      <c r="E781" s="4"/>
    </row>
    <row r="782" spans="5:5" ht="18.75" customHeight="1" x14ac:dyDescent="0.2">
      <c r="E782" s="4"/>
    </row>
    <row r="783" spans="5:5" ht="18.75" customHeight="1" x14ac:dyDescent="0.2">
      <c r="E783" s="4"/>
    </row>
    <row r="784" spans="5:5" ht="18.75" customHeight="1" x14ac:dyDescent="0.2">
      <c r="E784" s="4"/>
    </row>
    <row r="785" spans="5:5" ht="18.75" customHeight="1" x14ac:dyDescent="0.2">
      <c r="E785" s="4"/>
    </row>
    <row r="786" spans="5:5" ht="18.75" customHeight="1" x14ac:dyDescent="0.2">
      <c r="E786" s="4"/>
    </row>
    <row r="787" spans="5:5" ht="18.75" customHeight="1" x14ac:dyDescent="0.2">
      <c r="E787" s="4"/>
    </row>
    <row r="788" spans="5:5" ht="18.75" customHeight="1" x14ac:dyDescent="0.2">
      <c r="E788" s="4"/>
    </row>
    <row r="789" spans="5:5" ht="18.75" customHeight="1" x14ac:dyDescent="0.2">
      <c r="E789" s="4"/>
    </row>
    <row r="790" spans="5:5" ht="18.75" customHeight="1" x14ac:dyDescent="0.2">
      <c r="E790" s="4"/>
    </row>
    <row r="791" spans="5:5" ht="18.75" customHeight="1" x14ac:dyDescent="0.2">
      <c r="E791" s="4"/>
    </row>
    <row r="792" spans="5:5" ht="18.75" customHeight="1" x14ac:dyDescent="0.2">
      <c r="E792" s="4"/>
    </row>
    <row r="793" spans="5:5" ht="18.75" customHeight="1" x14ac:dyDescent="0.2">
      <c r="E793" s="4"/>
    </row>
    <row r="794" spans="5:5" ht="18.75" customHeight="1" x14ac:dyDescent="0.2">
      <c r="E794" s="4"/>
    </row>
    <row r="795" spans="5:5" ht="18.75" customHeight="1" x14ac:dyDescent="0.2">
      <c r="E795" s="4"/>
    </row>
    <row r="796" spans="5:5" ht="18.75" customHeight="1" x14ac:dyDescent="0.2">
      <c r="E796" s="4"/>
    </row>
    <row r="797" spans="5:5" ht="18.75" customHeight="1" x14ac:dyDescent="0.2">
      <c r="E797" s="4"/>
    </row>
    <row r="798" spans="5:5" ht="18.75" customHeight="1" x14ac:dyDescent="0.2">
      <c r="E798" s="4"/>
    </row>
    <row r="799" spans="5:5" ht="18.75" customHeight="1" x14ac:dyDescent="0.2">
      <c r="E799" s="4"/>
    </row>
    <row r="800" spans="5:5" ht="18.75" customHeight="1" x14ac:dyDescent="0.2">
      <c r="E800" s="4"/>
    </row>
    <row r="801" spans="5:5" ht="18.75" customHeight="1" x14ac:dyDescent="0.2">
      <c r="E801" s="4"/>
    </row>
    <row r="802" spans="5:5" ht="18.75" customHeight="1" x14ac:dyDescent="0.2">
      <c r="E802" s="4"/>
    </row>
    <row r="803" spans="5:5" ht="18.75" customHeight="1" x14ac:dyDescent="0.2">
      <c r="E803" s="4"/>
    </row>
    <row r="804" spans="5:5" ht="18.75" customHeight="1" x14ac:dyDescent="0.2">
      <c r="E804" s="4"/>
    </row>
    <row r="805" spans="5:5" ht="18.75" customHeight="1" x14ac:dyDescent="0.2">
      <c r="E805" s="4"/>
    </row>
    <row r="806" spans="5:5" ht="18.75" customHeight="1" x14ac:dyDescent="0.2">
      <c r="E806" s="4"/>
    </row>
    <row r="807" spans="5:5" ht="18.75" customHeight="1" x14ac:dyDescent="0.2">
      <c r="E807" s="4"/>
    </row>
    <row r="808" spans="5:5" ht="18.75" customHeight="1" x14ac:dyDescent="0.2">
      <c r="E808" s="4"/>
    </row>
    <row r="809" spans="5:5" ht="18.75" customHeight="1" x14ac:dyDescent="0.2">
      <c r="E809" s="4"/>
    </row>
    <row r="810" spans="5:5" ht="18.75" customHeight="1" x14ac:dyDescent="0.2">
      <c r="E810" s="4"/>
    </row>
    <row r="811" spans="5:5" ht="18.75" customHeight="1" x14ac:dyDescent="0.2">
      <c r="E811" s="4"/>
    </row>
    <row r="812" spans="5:5" ht="18.75" customHeight="1" x14ac:dyDescent="0.2">
      <c r="E812" s="4"/>
    </row>
    <row r="813" spans="5:5" ht="18.75" customHeight="1" x14ac:dyDescent="0.2">
      <c r="E813" s="4"/>
    </row>
    <row r="814" spans="5:5" ht="18.75" customHeight="1" x14ac:dyDescent="0.2">
      <c r="E814" s="4"/>
    </row>
    <row r="815" spans="5:5" ht="18.75" customHeight="1" x14ac:dyDescent="0.2">
      <c r="E815" s="4"/>
    </row>
    <row r="816" spans="5:5" ht="18.75" customHeight="1" x14ac:dyDescent="0.2">
      <c r="E816" s="4"/>
    </row>
    <row r="817" spans="5:5" ht="18.75" customHeight="1" x14ac:dyDescent="0.2">
      <c r="E817" s="4"/>
    </row>
    <row r="818" spans="5:5" ht="18.75" customHeight="1" x14ac:dyDescent="0.2">
      <c r="E818" s="4"/>
    </row>
    <row r="819" spans="5:5" ht="18.75" customHeight="1" x14ac:dyDescent="0.2">
      <c r="E819" s="4"/>
    </row>
    <row r="820" spans="5:5" ht="18.75" customHeight="1" x14ac:dyDescent="0.2">
      <c r="E820" s="4"/>
    </row>
    <row r="821" spans="5:5" ht="18.75" customHeight="1" x14ac:dyDescent="0.2">
      <c r="E821" s="4"/>
    </row>
    <row r="822" spans="5:5" ht="18.75" customHeight="1" x14ac:dyDescent="0.2">
      <c r="E822" s="4"/>
    </row>
    <row r="823" spans="5:5" ht="18.75" customHeight="1" x14ac:dyDescent="0.2">
      <c r="E823" s="4"/>
    </row>
    <row r="824" spans="5:5" ht="18.75" customHeight="1" x14ac:dyDescent="0.2">
      <c r="E824" s="4"/>
    </row>
    <row r="825" spans="5:5" ht="18.75" customHeight="1" x14ac:dyDescent="0.2">
      <c r="E825" s="4"/>
    </row>
    <row r="826" spans="5:5" ht="18.75" customHeight="1" x14ac:dyDescent="0.2">
      <c r="E826" s="4"/>
    </row>
    <row r="827" spans="5:5" ht="18.75" customHeight="1" x14ac:dyDescent="0.2">
      <c r="E827" s="4"/>
    </row>
    <row r="828" spans="5:5" ht="18.75" customHeight="1" x14ac:dyDescent="0.2">
      <c r="E828" s="4"/>
    </row>
    <row r="829" spans="5:5" ht="18.75" customHeight="1" x14ac:dyDescent="0.2">
      <c r="E829" s="4"/>
    </row>
    <row r="830" spans="5:5" ht="18.75" customHeight="1" x14ac:dyDescent="0.2">
      <c r="E830" s="4"/>
    </row>
    <row r="831" spans="5:5" ht="18.75" customHeight="1" x14ac:dyDescent="0.2">
      <c r="E831" s="4"/>
    </row>
    <row r="832" spans="5:5" ht="18.75" customHeight="1" x14ac:dyDescent="0.2">
      <c r="E832" s="4"/>
    </row>
    <row r="833" spans="5:5" ht="18.75" customHeight="1" x14ac:dyDescent="0.2">
      <c r="E833" s="4"/>
    </row>
    <row r="834" spans="5:5" ht="18.75" customHeight="1" x14ac:dyDescent="0.2">
      <c r="E834" s="4"/>
    </row>
    <row r="835" spans="5:5" ht="18.75" customHeight="1" x14ac:dyDescent="0.2">
      <c r="E835" s="4"/>
    </row>
    <row r="836" spans="5:5" ht="18.75" customHeight="1" x14ac:dyDescent="0.2">
      <c r="E836" s="4"/>
    </row>
    <row r="837" spans="5:5" ht="18.75" customHeight="1" x14ac:dyDescent="0.2">
      <c r="E837" s="4"/>
    </row>
    <row r="838" spans="5:5" ht="18.75" customHeight="1" x14ac:dyDescent="0.2">
      <c r="E838" s="4"/>
    </row>
    <row r="839" spans="5:5" ht="18.75" customHeight="1" x14ac:dyDescent="0.2">
      <c r="E839" s="4"/>
    </row>
    <row r="840" spans="5:5" ht="18.75" customHeight="1" x14ac:dyDescent="0.2">
      <c r="E840" s="4"/>
    </row>
    <row r="841" spans="5:5" ht="18.75" customHeight="1" x14ac:dyDescent="0.2">
      <c r="E841" s="4"/>
    </row>
    <row r="842" spans="5:5" ht="18.75" customHeight="1" x14ac:dyDescent="0.2">
      <c r="E842" s="4"/>
    </row>
    <row r="843" spans="5:5" ht="18.75" customHeight="1" x14ac:dyDescent="0.2">
      <c r="E843" s="4"/>
    </row>
    <row r="844" spans="5:5" ht="18.75" customHeight="1" x14ac:dyDescent="0.2">
      <c r="E844" s="4"/>
    </row>
    <row r="845" spans="5:5" ht="18.75" customHeight="1" x14ac:dyDescent="0.2">
      <c r="E845" s="4"/>
    </row>
    <row r="846" spans="5:5" ht="18.75" customHeight="1" x14ac:dyDescent="0.2">
      <c r="E846" s="4"/>
    </row>
    <row r="847" spans="5:5" ht="18.75" customHeight="1" x14ac:dyDescent="0.2">
      <c r="E847" s="4"/>
    </row>
    <row r="848" spans="5:5" ht="18.75" customHeight="1" x14ac:dyDescent="0.2">
      <c r="E848" s="4"/>
    </row>
    <row r="849" spans="5:5" ht="18.75" customHeight="1" x14ac:dyDescent="0.2">
      <c r="E849" s="4"/>
    </row>
    <row r="850" spans="5:5" ht="18.75" customHeight="1" x14ac:dyDescent="0.2">
      <c r="E850" s="4"/>
    </row>
    <row r="851" spans="5:5" ht="18.75" customHeight="1" x14ac:dyDescent="0.2">
      <c r="E851" s="4"/>
    </row>
    <row r="852" spans="5:5" ht="18.75" customHeight="1" x14ac:dyDescent="0.2">
      <c r="E852" s="4"/>
    </row>
    <row r="853" spans="5:5" ht="18.75" customHeight="1" x14ac:dyDescent="0.2">
      <c r="E853" s="4"/>
    </row>
    <row r="854" spans="5:5" ht="18.75" customHeight="1" x14ac:dyDescent="0.2">
      <c r="E854" s="4"/>
    </row>
    <row r="855" spans="5:5" ht="18.75" customHeight="1" x14ac:dyDescent="0.2">
      <c r="E855" s="4"/>
    </row>
    <row r="856" spans="5:5" ht="18.75" customHeight="1" x14ac:dyDescent="0.2">
      <c r="E856" s="4"/>
    </row>
    <row r="857" spans="5:5" ht="18.75" customHeight="1" x14ac:dyDescent="0.2">
      <c r="E857" s="4"/>
    </row>
    <row r="858" spans="5:5" ht="18.75" customHeight="1" x14ac:dyDescent="0.2">
      <c r="E858" s="4"/>
    </row>
    <row r="859" spans="5:5" ht="18.75" customHeight="1" x14ac:dyDescent="0.2">
      <c r="E859" s="4"/>
    </row>
    <row r="860" spans="5:5" ht="18.75" customHeight="1" x14ac:dyDescent="0.2">
      <c r="E860" s="4"/>
    </row>
    <row r="861" spans="5:5" ht="18.75" customHeight="1" x14ac:dyDescent="0.2">
      <c r="E861" s="4"/>
    </row>
    <row r="862" spans="5:5" ht="18.75" customHeight="1" x14ac:dyDescent="0.2">
      <c r="E862" s="4"/>
    </row>
    <row r="863" spans="5:5" ht="18.75" customHeight="1" x14ac:dyDescent="0.2">
      <c r="E863" s="4"/>
    </row>
    <row r="864" spans="5:5" ht="18.75" customHeight="1" x14ac:dyDescent="0.2">
      <c r="E864" s="4"/>
    </row>
    <row r="865" spans="5:5" ht="18.75" customHeight="1" x14ac:dyDescent="0.2">
      <c r="E865" s="4"/>
    </row>
    <row r="866" spans="5:5" ht="18.75" customHeight="1" x14ac:dyDescent="0.2">
      <c r="E866" s="4"/>
    </row>
    <row r="867" spans="5:5" ht="18.75" customHeight="1" x14ac:dyDescent="0.2">
      <c r="E867" s="4"/>
    </row>
    <row r="868" spans="5:5" ht="18.75" customHeight="1" x14ac:dyDescent="0.2">
      <c r="E868" s="4"/>
    </row>
    <row r="869" spans="5:5" ht="18.75" customHeight="1" x14ac:dyDescent="0.2">
      <c r="E869" s="4"/>
    </row>
    <row r="870" spans="5:5" ht="18.75" customHeight="1" x14ac:dyDescent="0.2">
      <c r="E870" s="4"/>
    </row>
    <row r="871" spans="5:5" ht="18.75" customHeight="1" x14ac:dyDescent="0.2">
      <c r="E871" s="4"/>
    </row>
    <row r="872" spans="5:5" ht="18.75" customHeight="1" x14ac:dyDescent="0.2">
      <c r="E872" s="4"/>
    </row>
    <row r="873" spans="5:5" ht="18.75" customHeight="1" x14ac:dyDescent="0.2">
      <c r="E873" s="4"/>
    </row>
    <row r="874" spans="5:5" ht="18.75" customHeight="1" x14ac:dyDescent="0.2">
      <c r="E874" s="4"/>
    </row>
    <row r="875" spans="5:5" ht="18.75" customHeight="1" x14ac:dyDescent="0.2">
      <c r="E875" s="4"/>
    </row>
    <row r="876" spans="5:5" ht="18.75" customHeight="1" x14ac:dyDescent="0.2">
      <c r="E876" s="4"/>
    </row>
    <row r="877" spans="5:5" ht="18.75" customHeight="1" x14ac:dyDescent="0.2">
      <c r="E877" s="4"/>
    </row>
    <row r="878" spans="5:5" ht="18.75" customHeight="1" x14ac:dyDescent="0.2">
      <c r="E878" s="4"/>
    </row>
    <row r="879" spans="5:5" ht="18.75" customHeight="1" x14ac:dyDescent="0.2">
      <c r="E879" s="4"/>
    </row>
    <row r="880" spans="5:5" ht="18.75" customHeight="1" x14ac:dyDescent="0.2">
      <c r="E880" s="4"/>
    </row>
    <row r="881" spans="5:5" ht="18.75" customHeight="1" x14ac:dyDescent="0.2">
      <c r="E881" s="4"/>
    </row>
    <row r="882" spans="5:5" ht="18.75" customHeight="1" x14ac:dyDescent="0.2">
      <c r="E882" s="4"/>
    </row>
    <row r="883" spans="5:5" ht="18.75" customHeight="1" x14ac:dyDescent="0.2">
      <c r="E883" s="4"/>
    </row>
    <row r="884" spans="5:5" ht="18.75" customHeight="1" x14ac:dyDescent="0.2">
      <c r="E884" s="4"/>
    </row>
    <row r="885" spans="5:5" ht="18.75" customHeight="1" x14ac:dyDescent="0.2">
      <c r="E885" s="4"/>
    </row>
    <row r="886" spans="5:5" ht="18.75" customHeight="1" x14ac:dyDescent="0.2">
      <c r="E886" s="4"/>
    </row>
    <row r="887" spans="5:5" ht="18.75" customHeight="1" x14ac:dyDescent="0.2">
      <c r="E887" s="4"/>
    </row>
    <row r="888" spans="5:5" ht="18.75" customHeight="1" x14ac:dyDescent="0.2">
      <c r="E888" s="4"/>
    </row>
    <row r="889" spans="5:5" ht="18.75" customHeight="1" x14ac:dyDescent="0.2">
      <c r="E889" s="4"/>
    </row>
    <row r="890" spans="5:5" ht="18.75" customHeight="1" x14ac:dyDescent="0.2">
      <c r="E890" s="4"/>
    </row>
    <row r="891" spans="5:5" ht="18.75" customHeight="1" x14ac:dyDescent="0.2">
      <c r="E891" s="4"/>
    </row>
    <row r="892" spans="5:5" ht="18.75" customHeight="1" x14ac:dyDescent="0.2">
      <c r="E892" s="4"/>
    </row>
    <row r="893" spans="5:5" ht="18.75" customHeight="1" x14ac:dyDescent="0.2">
      <c r="E893" s="4"/>
    </row>
    <row r="894" spans="5:5" ht="18.75" customHeight="1" x14ac:dyDescent="0.2">
      <c r="E894" s="4"/>
    </row>
    <row r="895" spans="5:5" ht="18.75" customHeight="1" x14ac:dyDescent="0.2">
      <c r="E895" s="4"/>
    </row>
    <row r="896" spans="5:5" ht="18.75" customHeight="1" x14ac:dyDescent="0.2">
      <c r="E896" s="4"/>
    </row>
    <row r="897" spans="5:5" ht="18.75" customHeight="1" x14ac:dyDescent="0.2">
      <c r="E897" s="4"/>
    </row>
    <row r="898" spans="5:5" ht="18.75" customHeight="1" x14ac:dyDescent="0.2">
      <c r="E898" s="4"/>
    </row>
    <row r="899" spans="5:5" ht="18.75" customHeight="1" x14ac:dyDescent="0.2">
      <c r="E899" s="4"/>
    </row>
    <row r="900" spans="5:5" ht="18.75" customHeight="1" x14ac:dyDescent="0.2">
      <c r="E900" s="4"/>
    </row>
    <row r="901" spans="5:5" ht="18.75" customHeight="1" x14ac:dyDescent="0.2">
      <c r="E901" s="4"/>
    </row>
    <row r="902" spans="5:5" ht="18.75" customHeight="1" x14ac:dyDescent="0.2">
      <c r="E902" s="4"/>
    </row>
    <row r="903" spans="5:5" ht="18.75" customHeight="1" x14ac:dyDescent="0.2">
      <c r="E903" s="4"/>
    </row>
    <row r="904" spans="5:5" ht="18.75" customHeight="1" x14ac:dyDescent="0.2">
      <c r="E904" s="4"/>
    </row>
    <row r="905" spans="5:5" ht="18.75" customHeight="1" x14ac:dyDescent="0.2">
      <c r="E905" s="4"/>
    </row>
    <row r="906" spans="5:5" ht="18.75" customHeight="1" x14ac:dyDescent="0.2">
      <c r="E906" s="4"/>
    </row>
    <row r="907" spans="5:5" ht="18.75" customHeight="1" x14ac:dyDescent="0.2">
      <c r="E907" s="4"/>
    </row>
    <row r="908" spans="5:5" ht="18.75" customHeight="1" x14ac:dyDescent="0.2">
      <c r="E908" s="4"/>
    </row>
    <row r="909" spans="5:5" ht="18.75" customHeight="1" x14ac:dyDescent="0.2">
      <c r="E909" s="4"/>
    </row>
    <row r="910" spans="5:5" ht="18.75" customHeight="1" x14ac:dyDescent="0.2">
      <c r="E910" s="4"/>
    </row>
    <row r="911" spans="5:5" ht="18.75" customHeight="1" x14ac:dyDescent="0.2">
      <c r="E911" s="4"/>
    </row>
    <row r="912" spans="5:5" ht="18.75" customHeight="1" x14ac:dyDescent="0.2">
      <c r="E912" s="4"/>
    </row>
    <row r="913" spans="5:5" ht="18.75" customHeight="1" x14ac:dyDescent="0.2">
      <c r="E913" s="4"/>
    </row>
    <row r="914" spans="5:5" ht="18.75" customHeight="1" x14ac:dyDescent="0.2">
      <c r="E914" s="4"/>
    </row>
    <row r="915" spans="5:5" ht="18.75" customHeight="1" x14ac:dyDescent="0.2">
      <c r="E915" s="4"/>
    </row>
    <row r="916" spans="5:5" ht="18.75" customHeight="1" x14ac:dyDescent="0.2">
      <c r="E916" s="4"/>
    </row>
    <row r="917" spans="5:5" ht="18.75" customHeight="1" x14ac:dyDescent="0.2">
      <c r="E917" s="4"/>
    </row>
    <row r="918" spans="5:5" ht="18.75" customHeight="1" x14ac:dyDescent="0.2">
      <c r="E918" s="4"/>
    </row>
    <row r="919" spans="5:5" ht="18.75" customHeight="1" x14ac:dyDescent="0.2">
      <c r="E919" s="4"/>
    </row>
    <row r="920" spans="5:5" ht="18.75" customHeight="1" x14ac:dyDescent="0.2">
      <c r="E920" s="4"/>
    </row>
    <row r="921" spans="5:5" ht="18.75" customHeight="1" x14ac:dyDescent="0.2">
      <c r="E921" s="4"/>
    </row>
    <row r="922" spans="5:5" ht="18.75" customHeight="1" x14ac:dyDescent="0.2">
      <c r="E922" s="4"/>
    </row>
    <row r="923" spans="5:5" ht="18.75" customHeight="1" x14ac:dyDescent="0.2">
      <c r="E923" s="4"/>
    </row>
    <row r="924" spans="5:5" ht="18.75" customHeight="1" x14ac:dyDescent="0.2">
      <c r="E924" s="4"/>
    </row>
    <row r="925" spans="5:5" ht="18.75" customHeight="1" x14ac:dyDescent="0.2">
      <c r="E925" s="4"/>
    </row>
    <row r="926" spans="5:5" ht="18.75" customHeight="1" x14ac:dyDescent="0.2">
      <c r="E926" s="4"/>
    </row>
    <row r="927" spans="5:5" ht="18.75" customHeight="1" x14ac:dyDescent="0.2">
      <c r="E927" s="4"/>
    </row>
    <row r="928" spans="5:5" ht="18.75" customHeight="1" x14ac:dyDescent="0.2">
      <c r="E928" s="4"/>
    </row>
    <row r="929" spans="5:5" ht="18.75" customHeight="1" x14ac:dyDescent="0.2">
      <c r="E929" s="4"/>
    </row>
    <row r="930" spans="5:5" ht="18.75" customHeight="1" x14ac:dyDescent="0.2">
      <c r="E930" s="4"/>
    </row>
    <row r="931" spans="5:5" ht="18.75" customHeight="1" x14ac:dyDescent="0.2">
      <c r="E931" s="4"/>
    </row>
    <row r="932" spans="5:5" ht="18.75" customHeight="1" x14ac:dyDescent="0.2">
      <c r="E932" s="4"/>
    </row>
    <row r="933" spans="5:5" ht="18.75" customHeight="1" x14ac:dyDescent="0.2">
      <c r="E933" s="4"/>
    </row>
    <row r="934" spans="5:5" ht="18.75" customHeight="1" x14ac:dyDescent="0.2">
      <c r="E934" s="4"/>
    </row>
    <row r="935" spans="5:5" ht="18.75" customHeight="1" x14ac:dyDescent="0.2">
      <c r="E935" s="4"/>
    </row>
    <row r="936" spans="5:5" ht="18.75" customHeight="1" x14ac:dyDescent="0.2">
      <c r="E936" s="4"/>
    </row>
    <row r="937" spans="5:5" ht="18.75" customHeight="1" x14ac:dyDescent="0.2">
      <c r="E937" s="4"/>
    </row>
    <row r="938" spans="5:5" ht="18.75" customHeight="1" x14ac:dyDescent="0.2">
      <c r="E938" s="4"/>
    </row>
    <row r="939" spans="5:5" ht="18.75" customHeight="1" x14ac:dyDescent="0.2">
      <c r="E939" s="4"/>
    </row>
    <row r="940" spans="5:5" ht="18.75" customHeight="1" x14ac:dyDescent="0.2">
      <c r="E940" s="4"/>
    </row>
    <row r="941" spans="5:5" ht="18.75" customHeight="1" x14ac:dyDescent="0.2">
      <c r="E941" s="4"/>
    </row>
    <row r="942" spans="5:5" ht="18.75" customHeight="1" x14ac:dyDescent="0.2">
      <c r="E942" s="4"/>
    </row>
    <row r="943" spans="5:5" ht="18.75" customHeight="1" x14ac:dyDescent="0.2">
      <c r="E943" s="4"/>
    </row>
    <row r="944" spans="5:5" ht="18.75" customHeight="1" x14ac:dyDescent="0.2">
      <c r="E944" s="4"/>
    </row>
    <row r="945" spans="5:5" ht="18.75" customHeight="1" x14ac:dyDescent="0.2">
      <c r="E945" s="4"/>
    </row>
    <row r="946" spans="5:5" ht="18.75" customHeight="1" x14ac:dyDescent="0.2">
      <c r="E946" s="4"/>
    </row>
    <row r="947" spans="5:5" ht="18.75" customHeight="1" x14ac:dyDescent="0.2">
      <c r="E947" s="4"/>
    </row>
    <row r="948" spans="5:5" ht="18.75" customHeight="1" x14ac:dyDescent="0.2">
      <c r="E948" s="4"/>
    </row>
    <row r="949" spans="5:5" ht="18.75" customHeight="1" x14ac:dyDescent="0.2">
      <c r="E949" s="4"/>
    </row>
    <row r="950" spans="5:5" ht="18.75" customHeight="1" x14ac:dyDescent="0.2">
      <c r="E950" s="4"/>
    </row>
    <row r="951" spans="5:5" ht="18.75" customHeight="1" x14ac:dyDescent="0.2">
      <c r="E951" s="4"/>
    </row>
    <row r="952" spans="5:5" ht="18.75" customHeight="1" x14ac:dyDescent="0.2">
      <c r="E952" s="4"/>
    </row>
    <row r="953" spans="5:5" ht="18.75" customHeight="1" x14ac:dyDescent="0.2">
      <c r="E953" s="4"/>
    </row>
    <row r="954" spans="5:5" ht="18.75" customHeight="1" x14ac:dyDescent="0.2">
      <c r="E954" s="4"/>
    </row>
    <row r="955" spans="5:5" ht="18.75" customHeight="1" x14ac:dyDescent="0.2">
      <c r="E955" s="4"/>
    </row>
    <row r="956" spans="5:5" ht="18.75" customHeight="1" x14ac:dyDescent="0.2">
      <c r="E956" s="4"/>
    </row>
    <row r="957" spans="5:5" ht="18.75" customHeight="1" x14ac:dyDescent="0.2">
      <c r="E957" s="4"/>
    </row>
    <row r="958" spans="5:5" ht="18.75" customHeight="1" x14ac:dyDescent="0.2">
      <c r="E958" s="4"/>
    </row>
    <row r="959" spans="5:5" ht="18.75" customHeight="1" x14ac:dyDescent="0.2">
      <c r="E959" s="4"/>
    </row>
    <row r="960" spans="5:5" ht="18.75" customHeight="1" x14ac:dyDescent="0.2">
      <c r="E960" s="4"/>
    </row>
    <row r="961" spans="5:5" ht="18.75" customHeight="1" x14ac:dyDescent="0.2">
      <c r="E961" s="4"/>
    </row>
    <row r="962" spans="5:5" ht="18.75" customHeight="1" x14ac:dyDescent="0.2">
      <c r="E962" s="4"/>
    </row>
    <row r="963" spans="5:5" ht="18.75" customHeight="1" x14ac:dyDescent="0.2">
      <c r="E963" s="4"/>
    </row>
    <row r="964" spans="5:5" ht="18.75" customHeight="1" x14ac:dyDescent="0.2">
      <c r="E964" s="4"/>
    </row>
    <row r="965" spans="5:5" ht="18.75" customHeight="1" x14ac:dyDescent="0.2">
      <c r="E965" s="4"/>
    </row>
    <row r="966" spans="5:5" ht="18.75" customHeight="1" x14ac:dyDescent="0.2">
      <c r="E966" s="4"/>
    </row>
    <row r="967" spans="5:5" ht="18.75" customHeight="1" x14ac:dyDescent="0.2">
      <c r="E967" s="4"/>
    </row>
    <row r="968" spans="5:5" ht="18.75" customHeight="1" x14ac:dyDescent="0.2">
      <c r="E968" s="4"/>
    </row>
    <row r="969" spans="5:5" ht="18.75" customHeight="1" x14ac:dyDescent="0.2">
      <c r="E969" s="4"/>
    </row>
    <row r="970" spans="5:5" ht="18.75" customHeight="1" x14ac:dyDescent="0.2">
      <c r="E970" s="4"/>
    </row>
    <row r="971" spans="5:5" ht="18.75" customHeight="1" x14ac:dyDescent="0.2">
      <c r="E971" s="4"/>
    </row>
    <row r="972" spans="5:5" ht="18.75" customHeight="1" x14ac:dyDescent="0.2">
      <c r="E972" s="4"/>
    </row>
    <row r="973" spans="5:5" ht="18.75" customHeight="1" x14ac:dyDescent="0.2">
      <c r="E973" s="4"/>
    </row>
    <row r="974" spans="5:5" ht="18.75" customHeight="1" x14ac:dyDescent="0.2">
      <c r="E974" s="4"/>
    </row>
    <row r="975" spans="5:5" ht="18.75" customHeight="1" x14ac:dyDescent="0.2">
      <c r="E975" s="4"/>
    </row>
    <row r="976" spans="5:5" ht="18.75" customHeight="1" x14ac:dyDescent="0.2">
      <c r="E976" s="4"/>
    </row>
    <row r="977" spans="5:5" ht="18.75" customHeight="1" x14ac:dyDescent="0.2">
      <c r="E977" s="4"/>
    </row>
    <row r="978" spans="5:5" ht="18.75" customHeight="1" x14ac:dyDescent="0.2">
      <c r="E978" s="4"/>
    </row>
    <row r="979" spans="5:5" ht="18.75" customHeight="1" x14ac:dyDescent="0.2">
      <c r="E979" s="4"/>
    </row>
    <row r="980" spans="5:5" ht="18.75" customHeight="1" x14ac:dyDescent="0.2">
      <c r="E980" s="4"/>
    </row>
    <row r="981" spans="5:5" ht="18.75" customHeight="1" x14ac:dyDescent="0.2">
      <c r="E981" s="4"/>
    </row>
    <row r="982" spans="5:5" ht="18.75" customHeight="1" x14ac:dyDescent="0.2">
      <c r="E982" s="4"/>
    </row>
    <row r="983" spans="5:5" ht="18.75" customHeight="1" x14ac:dyDescent="0.2">
      <c r="E983" s="4"/>
    </row>
    <row r="984" spans="5:5" ht="18.75" customHeight="1" x14ac:dyDescent="0.2">
      <c r="E984" s="4"/>
    </row>
    <row r="985" spans="5:5" ht="18.75" customHeight="1" x14ac:dyDescent="0.2">
      <c r="E985" s="4"/>
    </row>
    <row r="986" spans="5:5" ht="18.75" customHeight="1" x14ac:dyDescent="0.2">
      <c r="E986" s="4"/>
    </row>
    <row r="987" spans="5:5" ht="18.75" customHeight="1" x14ac:dyDescent="0.2">
      <c r="E987" s="4"/>
    </row>
    <row r="988" spans="5:5" ht="18.75" customHeight="1" x14ac:dyDescent="0.2">
      <c r="E988" s="4"/>
    </row>
    <row r="989" spans="5:5" ht="18.75" customHeight="1" x14ac:dyDescent="0.2">
      <c r="E989" s="4"/>
    </row>
    <row r="990" spans="5:5" ht="18.75" customHeight="1" x14ac:dyDescent="0.2">
      <c r="E990" s="4"/>
    </row>
    <row r="991" spans="5:5" ht="18.75" customHeight="1" x14ac:dyDescent="0.2">
      <c r="E991" s="4"/>
    </row>
    <row r="992" spans="5:5" ht="18.75" customHeight="1" x14ac:dyDescent="0.2">
      <c r="E992" s="4"/>
    </row>
    <row r="993" spans="5:5" ht="18.75" customHeight="1" x14ac:dyDescent="0.2">
      <c r="E993" s="4"/>
    </row>
    <row r="994" spans="5:5" ht="18.75" customHeight="1" x14ac:dyDescent="0.2">
      <c r="E994" s="4"/>
    </row>
    <row r="995" spans="5:5" ht="18.75" customHeight="1" x14ac:dyDescent="0.2">
      <c r="E995" s="4"/>
    </row>
    <row r="996" spans="5:5" ht="18.75" customHeight="1" x14ac:dyDescent="0.2">
      <c r="E996" s="4"/>
    </row>
    <row r="997" spans="5:5" ht="18.75" customHeight="1" x14ac:dyDescent="0.2">
      <c r="E997" s="4"/>
    </row>
    <row r="998" spans="5:5" ht="18.75" customHeight="1" x14ac:dyDescent="0.2">
      <c r="E998" s="4"/>
    </row>
    <row r="999" spans="5:5" ht="18.75" customHeight="1" x14ac:dyDescent="0.2">
      <c r="E999" s="4"/>
    </row>
    <row r="1000" spans="5:5" ht="18.75" customHeight="1" x14ac:dyDescent="0.2">
      <c r="E1000" s="4"/>
    </row>
    <row r="1001" spans="5:5" ht="18.75" customHeight="1" x14ac:dyDescent="0.2">
      <c r="E1001" s="4"/>
    </row>
    <row r="1002" spans="5:5" ht="18.75" customHeight="1" x14ac:dyDescent="0.2">
      <c r="E1002" s="4"/>
    </row>
    <row r="1003" spans="5:5" ht="18.75" customHeight="1" x14ac:dyDescent="0.2">
      <c r="E1003" s="4"/>
    </row>
    <row r="1004" spans="5:5" ht="18.75" customHeight="1" x14ac:dyDescent="0.2">
      <c r="E1004" s="4"/>
    </row>
    <row r="1005" spans="5:5" ht="18.75" customHeight="1" x14ac:dyDescent="0.2">
      <c r="E1005" s="4"/>
    </row>
    <row r="1006" spans="5:5" ht="18.75" customHeight="1" x14ac:dyDescent="0.2">
      <c r="E1006" s="4"/>
    </row>
    <row r="1007" spans="5:5" ht="18.75" customHeight="1" x14ac:dyDescent="0.2">
      <c r="E1007" s="4"/>
    </row>
    <row r="1008" spans="5:5" ht="18.75" customHeight="1" x14ac:dyDescent="0.2">
      <c r="E1008" s="4"/>
    </row>
    <row r="1009" spans="5:5" ht="18.75" customHeight="1" x14ac:dyDescent="0.2">
      <c r="E1009" s="4"/>
    </row>
    <row r="1010" spans="5:5" ht="18.75" customHeight="1" x14ac:dyDescent="0.2">
      <c r="E1010" s="4"/>
    </row>
    <row r="1011" spans="5:5" ht="18.75" customHeight="1" x14ac:dyDescent="0.2">
      <c r="E1011" s="4"/>
    </row>
    <row r="1012" spans="5:5" ht="18.75" customHeight="1" x14ac:dyDescent="0.2">
      <c r="E1012" s="4"/>
    </row>
    <row r="1013" spans="5:5" ht="18.75" customHeight="1" x14ac:dyDescent="0.2">
      <c r="E1013" s="4"/>
    </row>
    <row r="1014" spans="5:5" ht="18.75" customHeight="1" x14ac:dyDescent="0.2">
      <c r="E1014" s="4"/>
    </row>
    <row r="1015" spans="5:5" ht="18.75" customHeight="1" x14ac:dyDescent="0.2">
      <c r="E1015" s="4"/>
    </row>
    <row r="1016" spans="5:5" ht="18.75" customHeight="1" x14ac:dyDescent="0.2">
      <c r="E1016" s="4"/>
    </row>
    <row r="1017" spans="5:5" ht="18.75" customHeight="1" x14ac:dyDescent="0.2">
      <c r="E1017" s="4"/>
    </row>
    <row r="1018" spans="5:5" ht="18.75" customHeight="1" x14ac:dyDescent="0.2">
      <c r="E1018" s="4"/>
    </row>
    <row r="1019" spans="5:5" ht="18.75" customHeight="1" x14ac:dyDescent="0.2">
      <c r="E1019" s="4"/>
    </row>
    <row r="1020" spans="5:5" ht="18.75" customHeight="1" x14ac:dyDescent="0.2">
      <c r="E1020" s="4"/>
    </row>
    <row r="1021" spans="5:5" ht="18.75" customHeight="1" x14ac:dyDescent="0.2">
      <c r="E1021" s="4"/>
    </row>
    <row r="1022" spans="5:5" ht="18.75" customHeight="1" x14ac:dyDescent="0.2">
      <c r="E1022" s="4"/>
    </row>
    <row r="1023" spans="5:5" ht="18.75" customHeight="1" x14ac:dyDescent="0.2">
      <c r="E1023" s="4"/>
    </row>
    <row r="1024" spans="5:5" ht="18.75" customHeight="1" x14ac:dyDescent="0.2">
      <c r="E1024" s="4"/>
    </row>
    <row r="1025" spans="5:5" ht="18.75" customHeight="1" x14ac:dyDescent="0.2">
      <c r="E1025" s="4"/>
    </row>
    <row r="1026" spans="5:5" ht="18.75" customHeight="1" x14ac:dyDescent="0.2">
      <c r="E1026" s="4"/>
    </row>
    <row r="1027" spans="5:5" ht="18.75" customHeight="1" x14ac:dyDescent="0.2">
      <c r="E1027" s="4"/>
    </row>
    <row r="1028" spans="5:5" ht="18.75" customHeight="1" x14ac:dyDescent="0.2">
      <c r="E1028" s="4"/>
    </row>
    <row r="1029" spans="5:5" ht="18.75" customHeight="1" x14ac:dyDescent="0.2">
      <c r="E1029" s="4"/>
    </row>
    <row r="1030" spans="5:5" ht="18.75" customHeight="1" x14ac:dyDescent="0.2">
      <c r="E1030" s="4"/>
    </row>
    <row r="1031" spans="5:5" ht="18.75" customHeight="1" x14ac:dyDescent="0.2">
      <c r="E1031" s="4"/>
    </row>
    <row r="1032" spans="5:5" ht="18.75" customHeight="1" x14ac:dyDescent="0.2">
      <c r="E1032" s="4"/>
    </row>
    <row r="1033" spans="5:5" ht="18.75" customHeight="1" x14ac:dyDescent="0.2">
      <c r="E1033" s="4"/>
    </row>
    <row r="1034" spans="5:5" ht="18.75" customHeight="1" x14ac:dyDescent="0.2">
      <c r="E1034" s="4"/>
    </row>
    <row r="1035" spans="5:5" ht="18.75" customHeight="1" x14ac:dyDescent="0.2">
      <c r="E1035" s="4"/>
    </row>
    <row r="1036" spans="5:5" ht="18.75" customHeight="1" x14ac:dyDescent="0.2">
      <c r="E1036" s="4"/>
    </row>
    <row r="1037" spans="5:5" ht="18.75" customHeight="1" x14ac:dyDescent="0.2">
      <c r="E1037" s="4"/>
    </row>
    <row r="1038" spans="5:5" ht="18.75" customHeight="1" x14ac:dyDescent="0.2">
      <c r="E1038" s="4"/>
    </row>
    <row r="1039" spans="5:5" ht="18.75" customHeight="1" x14ac:dyDescent="0.2">
      <c r="E1039" s="4"/>
    </row>
    <row r="1040" spans="5:5" ht="18.75" customHeight="1" x14ac:dyDescent="0.2">
      <c r="E1040" s="4"/>
    </row>
    <row r="1041" spans="5:5" ht="18.75" customHeight="1" x14ac:dyDescent="0.2">
      <c r="E1041" s="4"/>
    </row>
    <row r="1042" spans="5:5" ht="18.75" customHeight="1" x14ac:dyDescent="0.2">
      <c r="E1042" s="4"/>
    </row>
    <row r="1043" spans="5:5" ht="18.75" customHeight="1" x14ac:dyDescent="0.2">
      <c r="E1043" s="4"/>
    </row>
    <row r="1044" spans="5:5" ht="18.75" customHeight="1" x14ac:dyDescent="0.2">
      <c r="E1044" s="4"/>
    </row>
    <row r="1045" spans="5:5" ht="18.75" customHeight="1" x14ac:dyDescent="0.2">
      <c r="E1045" s="4"/>
    </row>
    <row r="1046" spans="5:5" ht="18.75" customHeight="1" x14ac:dyDescent="0.2">
      <c r="E1046" s="4"/>
    </row>
    <row r="1047" spans="5:5" ht="18.75" customHeight="1" x14ac:dyDescent="0.2">
      <c r="E1047" s="4"/>
    </row>
    <row r="1048" spans="5:5" ht="18.75" customHeight="1" x14ac:dyDescent="0.2">
      <c r="E1048" s="4"/>
    </row>
    <row r="1049" spans="5:5" ht="18.75" customHeight="1" x14ac:dyDescent="0.2">
      <c r="E1049" s="4"/>
    </row>
    <row r="1050" spans="5:5" ht="18.75" customHeight="1" x14ac:dyDescent="0.2">
      <c r="E1050" s="4"/>
    </row>
    <row r="1051" spans="5:5" ht="18.75" customHeight="1" x14ac:dyDescent="0.2">
      <c r="E1051" s="4"/>
    </row>
    <row r="1052" spans="5:5" ht="18.75" customHeight="1" x14ac:dyDescent="0.2">
      <c r="E1052" s="4"/>
    </row>
    <row r="1053" spans="5:5" ht="18.75" customHeight="1" x14ac:dyDescent="0.2">
      <c r="E1053" s="4"/>
    </row>
    <row r="1054" spans="5:5" ht="18.75" customHeight="1" x14ac:dyDescent="0.2">
      <c r="E1054" s="4"/>
    </row>
    <row r="1055" spans="5:5" ht="18.75" customHeight="1" x14ac:dyDescent="0.2">
      <c r="E1055" s="4"/>
    </row>
    <row r="1056" spans="5:5" ht="18.75" customHeight="1" x14ac:dyDescent="0.2">
      <c r="E1056" s="4"/>
    </row>
    <row r="1057" spans="5:5" ht="18.75" customHeight="1" x14ac:dyDescent="0.2">
      <c r="E1057" s="4"/>
    </row>
    <row r="1058" spans="5:5" ht="18.75" customHeight="1" x14ac:dyDescent="0.2">
      <c r="E1058" s="4"/>
    </row>
    <row r="1059" spans="5:5" ht="18.75" customHeight="1" x14ac:dyDescent="0.2">
      <c r="E1059" s="4"/>
    </row>
    <row r="1060" spans="5:5" ht="18.75" customHeight="1" x14ac:dyDescent="0.2">
      <c r="E1060" s="4"/>
    </row>
    <row r="1061" spans="5:5" ht="18.75" customHeight="1" x14ac:dyDescent="0.2">
      <c r="E1061" s="4"/>
    </row>
    <row r="1062" spans="5:5" ht="18.75" customHeight="1" x14ac:dyDescent="0.2">
      <c r="E1062" s="4"/>
    </row>
    <row r="1063" spans="5:5" ht="18.75" customHeight="1" x14ac:dyDescent="0.2">
      <c r="E1063" s="4"/>
    </row>
    <row r="1064" spans="5:5" ht="18.75" customHeight="1" x14ac:dyDescent="0.2">
      <c r="E1064" s="4"/>
    </row>
    <row r="1065" spans="5:5" ht="18.75" customHeight="1" x14ac:dyDescent="0.2">
      <c r="E1065" s="4"/>
    </row>
    <row r="1066" spans="5:5" ht="18.75" customHeight="1" x14ac:dyDescent="0.2">
      <c r="E1066" s="4"/>
    </row>
    <row r="1067" spans="5:5" ht="18.75" customHeight="1" x14ac:dyDescent="0.2">
      <c r="E1067" s="4"/>
    </row>
    <row r="1068" spans="5:5" ht="18.75" customHeight="1" x14ac:dyDescent="0.2">
      <c r="E1068" s="4"/>
    </row>
    <row r="1069" spans="5:5" ht="18.75" customHeight="1" x14ac:dyDescent="0.2">
      <c r="E1069" s="4"/>
    </row>
    <row r="1070" spans="5:5" ht="18.75" customHeight="1" x14ac:dyDescent="0.2">
      <c r="E1070" s="4"/>
    </row>
    <row r="1071" spans="5:5" ht="18.75" customHeight="1" x14ac:dyDescent="0.2">
      <c r="E1071" s="4"/>
    </row>
    <row r="1072" spans="5:5" ht="18.75" customHeight="1" x14ac:dyDescent="0.2">
      <c r="E1072" s="4"/>
    </row>
    <row r="1073" spans="5:5" ht="18.75" customHeight="1" x14ac:dyDescent="0.2">
      <c r="E1073" s="4"/>
    </row>
    <row r="1074" spans="5:5" ht="18.75" customHeight="1" x14ac:dyDescent="0.2">
      <c r="E1074" s="4"/>
    </row>
    <row r="1075" spans="5:5" ht="18.75" customHeight="1" x14ac:dyDescent="0.2">
      <c r="E1075" s="4"/>
    </row>
    <row r="1076" spans="5:5" ht="18.75" customHeight="1" x14ac:dyDescent="0.2">
      <c r="E1076" s="4"/>
    </row>
    <row r="1077" spans="5:5" ht="18.75" customHeight="1" x14ac:dyDescent="0.2">
      <c r="E1077" s="4"/>
    </row>
    <row r="1078" spans="5:5" ht="18.75" customHeight="1" x14ac:dyDescent="0.2">
      <c r="E1078" s="4"/>
    </row>
    <row r="1079" spans="5:5" ht="18.75" customHeight="1" x14ac:dyDescent="0.2">
      <c r="E1079" s="4"/>
    </row>
    <row r="1080" spans="5:5" ht="18.75" customHeight="1" x14ac:dyDescent="0.2">
      <c r="E1080" s="4"/>
    </row>
    <row r="1081" spans="5:5" ht="18.75" customHeight="1" x14ac:dyDescent="0.2">
      <c r="E1081" s="4"/>
    </row>
    <row r="1082" spans="5:5" ht="18.75" customHeight="1" x14ac:dyDescent="0.2">
      <c r="E1082" s="4"/>
    </row>
    <row r="1083" spans="5:5" ht="18.75" customHeight="1" x14ac:dyDescent="0.2">
      <c r="E1083" s="4"/>
    </row>
    <row r="1084" spans="5:5" ht="18.75" customHeight="1" x14ac:dyDescent="0.2">
      <c r="E1084" s="4"/>
    </row>
    <row r="1085" spans="5:5" ht="18.75" customHeight="1" x14ac:dyDescent="0.2">
      <c r="E1085" s="4"/>
    </row>
    <row r="1086" spans="5:5" ht="18.75" customHeight="1" x14ac:dyDescent="0.2">
      <c r="E1086" s="4"/>
    </row>
    <row r="1087" spans="5:5" ht="18.75" customHeight="1" x14ac:dyDescent="0.2">
      <c r="E1087" s="4"/>
    </row>
    <row r="1088" spans="5:5" ht="18.75" customHeight="1" x14ac:dyDescent="0.2">
      <c r="E1088" s="4"/>
    </row>
    <row r="1089" spans="5:5" ht="18.75" customHeight="1" x14ac:dyDescent="0.2">
      <c r="E1089" s="4"/>
    </row>
    <row r="1090" spans="5:5" ht="18.75" customHeight="1" x14ac:dyDescent="0.2">
      <c r="E1090" s="4"/>
    </row>
    <row r="1091" spans="5:5" ht="18.75" customHeight="1" x14ac:dyDescent="0.2">
      <c r="E1091" s="4"/>
    </row>
    <row r="1092" spans="5:5" ht="18.75" customHeight="1" x14ac:dyDescent="0.2">
      <c r="E1092" s="4"/>
    </row>
    <row r="1093" spans="5:5" ht="18.75" customHeight="1" x14ac:dyDescent="0.2">
      <c r="E1093" s="4"/>
    </row>
    <row r="1094" spans="5:5" ht="18.75" customHeight="1" x14ac:dyDescent="0.2">
      <c r="E1094" s="4"/>
    </row>
    <row r="1095" spans="5:5" ht="18.75" customHeight="1" x14ac:dyDescent="0.2">
      <c r="E1095" s="4"/>
    </row>
    <row r="1096" spans="5:5" ht="18.75" customHeight="1" x14ac:dyDescent="0.2">
      <c r="E1096" s="4"/>
    </row>
    <row r="1097" spans="5:5" ht="18.75" customHeight="1" x14ac:dyDescent="0.2">
      <c r="E1097" s="4"/>
    </row>
    <row r="1098" spans="5:5" ht="18.75" customHeight="1" x14ac:dyDescent="0.2">
      <c r="E1098" s="4"/>
    </row>
    <row r="1099" spans="5:5" ht="18.75" customHeight="1" x14ac:dyDescent="0.2">
      <c r="E1099" s="4"/>
    </row>
    <row r="1100" spans="5:5" ht="18.75" customHeight="1" x14ac:dyDescent="0.2">
      <c r="E1100" s="4"/>
    </row>
    <row r="1101" spans="5:5" ht="18.75" customHeight="1" x14ac:dyDescent="0.2">
      <c r="E1101" s="4"/>
    </row>
    <row r="1102" spans="5:5" ht="18.75" customHeight="1" x14ac:dyDescent="0.2">
      <c r="E1102" s="4"/>
    </row>
    <row r="1103" spans="5:5" ht="18.75" customHeight="1" x14ac:dyDescent="0.2">
      <c r="E1103" s="4"/>
    </row>
    <row r="1104" spans="5:5" ht="18.75" customHeight="1" x14ac:dyDescent="0.2">
      <c r="E1104" s="4"/>
    </row>
    <row r="1105" spans="5:5" ht="18.75" customHeight="1" x14ac:dyDescent="0.2">
      <c r="E1105" s="4"/>
    </row>
    <row r="1106" spans="5:5" ht="18.75" customHeight="1" x14ac:dyDescent="0.2">
      <c r="E1106" s="4"/>
    </row>
    <row r="1107" spans="5:5" ht="18.75" customHeight="1" x14ac:dyDescent="0.2">
      <c r="E1107" s="4"/>
    </row>
    <row r="1108" spans="5:5" ht="18.75" customHeight="1" x14ac:dyDescent="0.2">
      <c r="E1108" s="4"/>
    </row>
    <row r="1109" spans="5:5" ht="18.75" customHeight="1" x14ac:dyDescent="0.2">
      <c r="E1109" s="4"/>
    </row>
    <row r="1110" spans="5:5" ht="18.75" customHeight="1" x14ac:dyDescent="0.2">
      <c r="E1110" s="4"/>
    </row>
    <row r="1111" spans="5:5" ht="18.75" customHeight="1" x14ac:dyDescent="0.2">
      <c r="E1111" s="4"/>
    </row>
    <row r="1112" spans="5:5" ht="18.75" customHeight="1" x14ac:dyDescent="0.2">
      <c r="E1112" s="4"/>
    </row>
    <row r="1113" spans="5:5" ht="18.75" customHeight="1" x14ac:dyDescent="0.2">
      <c r="E1113" s="4"/>
    </row>
    <row r="1114" spans="5:5" ht="18.75" customHeight="1" x14ac:dyDescent="0.2">
      <c r="E1114" s="4"/>
    </row>
    <row r="1115" spans="5:5" ht="18.75" customHeight="1" x14ac:dyDescent="0.2">
      <c r="E1115" s="4"/>
    </row>
    <row r="1116" spans="5:5" ht="18.75" customHeight="1" x14ac:dyDescent="0.2">
      <c r="E1116" s="4"/>
    </row>
    <row r="1117" spans="5:5" ht="18.75" customHeight="1" x14ac:dyDescent="0.2">
      <c r="E1117" s="4"/>
    </row>
    <row r="1118" spans="5:5" ht="18.75" customHeight="1" x14ac:dyDescent="0.2">
      <c r="E1118" s="4"/>
    </row>
    <row r="1119" spans="5:5" ht="18.75" customHeight="1" x14ac:dyDescent="0.2">
      <c r="E1119" s="4"/>
    </row>
    <row r="1120" spans="5:5" ht="18.75" customHeight="1" x14ac:dyDescent="0.2">
      <c r="E1120" s="4"/>
    </row>
    <row r="1121" spans="5:5" ht="18.75" customHeight="1" x14ac:dyDescent="0.2">
      <c r="E1121" s="4"/>
    </row>
    <row r="1122" spans="5:5" ht="18.75" customHeight="1" x14ac:dyDescent="0.2">
      <c r="E1122" s="4"/>
    </row>
    <row r="1123" spans="5:5" ht="18.75" customHeight="1" x14ac:dyDescent="0.2">
      <c r="E1123" s="4"/>
    </row>
    <row r="1124" spans="5:5" ht="18.75" customHeight="1" x14ac:dyDescent="0.2">
      <c r="E1124" s="4"/>
    </row>
    <row r="1125" spans="5:5" ht="18.75" customHeight="1" x14ac:dyDescent="0.2">
      <c r="E1125" s="4"/>
    </row>
    <row r="1126" spans="5:5" ht="18.75" customHeight="1" x14ac:dyDescent="0.2">
      <c r="E1126" s="4"/>
    </row>
    <row r="1127" spans="5:5" ht="18.75" customHeight="1" x14ac:dyDescent="0.2">
      <c r="E1127" s="4"/>
    </row>
    <row r="1128" spans="5:5" ht="18.75" customHeight="1" x14ac:dyDescent="0.2">
      <c r="E1128" s="4"/>
    </row>
    <row r="1129" spans="5:5" ht="18.75" customHeight="1" x14ac:dyDescent="0.2">
      <c r="E1129" s="4"/>
    </row>
    <row r="1130" spans="5:5" ht="18.75" customHeight="1" x14ac:dyDescent="0.2">
      <c r="E1130" s="4"/>
    </row>
    <row r="1131" spans="5:5" ht="18.75" customHeight="1" x14ac:dyDescent="0.2">
      <c r="E1131" s="4"/>
    </row>
    <row r="1132" spans="5:5" ht="18.75" customHeight="1" x14ac:dyDescent="0.2">
      <c r="E1132" s="4"/>
    </row>
    <row r="1133" spans="5:5" ht="18.75" customHeight="1" x14ac:dyDescent="0.2">
      <c r="E1133" s="4"/>
    </row>
    <row r="1134" spans="5:5" ht="18.75" customHeight="1" x14ac:dyDescent="0.2">
      <c r="E1134" s="4"/>
    </row>
    <row r="1135" spans="5:5" ht="18.75" customHeight="1" x14ac:dyDescent="0.2">
      <c r="E1135" s="4"/>
    </row>
    <row r="1136" spans="5:5" ht="18.75" customHeight="1" x14ac:dyDescent="0.2">
      <c r="E1136" s="4"/>
    </row>
    <row r="1137" spans="5:5" ht="18.75" customHeight="1" x14ac:dyDescent="0.2">
      <c r="E1137" s="4"/>
    </row>
    <row r="1138" spans="5:5" ht="18.75" customHeight="1" x14ac:dyDescent="0.2">
      <c r="E1138" s="4"/>
    </row>
    <row r="1139" spans="5:5" ht="18.75" customHeight="1" x14ac:dyDescent="0.2">
      <c r="E1139" s="4"/>
    </row>
    <row r="1140" spans="5:5" ht="18.75" customHeight="1" x14ac:dyDescent="0.2">
      <c r="E1140" s="4"/>
    </row>
    <row r="1141" spans="5:5" ht="18.75" customHeight="1" x14ac:dyDescent="0.2">
      <c r="E1141" s="4"/>
    </row>
    <row r="1142" spans="5:5" ht="18.75" customHeight="1" x14ac:dyDescent="0.2">
      <c r="E1142" s="4"/>
    </row>
    <row r="1143" spans="5:5" ht="18.75" customHeight="1" x14ac:dyDescent="0.2">
      <c r="E1143" s="4"/>
    </row>
    <row r="1144" spans="5:5" ht="18.75" customHeight="1" x14ac:dyDescent="0.2">
      <c r="E1144" s="4"/>
    </row>
    <row r="1145" spans="5:5" ht="18.75" customHeight="1" x14ac:dyDescent="0.2">
      <c r="E1145" s="4"/>
    </row>
    <row r="1146" spans="5:5" ht="18.75" customHeight="1" x14ac:dyDescent="0.2">
      <c r="E1146" s="4"/>
    </row>
    <row r="1147" spans="5:5" ht="18.75" customHeight="1" x14ac:dyDescent="0.2">
      <c r="E1147" s="4"/>
    </row>
    <row r="1148" spans="5:5" ht="18.75" customHeight="1" x14ac:dyDescent="0.2">
      <c r="E1148" s="4"/>
    </row>
    <row r="1149" spans="5:5" ht="18.75" customHeight="1" x14ac:dyDescent="0.2">
      <c r="E1149" s="4"/>
    </row>
    <row r="1150" spans="5:5" ht="18.75" customHeight="1" x14ac:dyDescent="0.2">
      <c r="E1150" s="4"/>
    </row>
    <row r="1151" spans="5:5" ht="18.75" customHeight="1" x14ac:dyDescent="0.2">
      <c r="E1151" s="4"/>
    </row>
    <row r="1152" spans="5:5" ht="18.75" customHeight="1" x14ac:dyDescent="0.2">
      <c r="E1152" s="4"/>
    </row>
    <row r="1153" spans="5:5" ht="18.75" customHeight="1" x14ac:dyDescent="0.2">
      <c r="E1153" s="4"/>
    </row>
    <row r="1154" spans="5:5" ht="18.75" customHeight="1" x14ac:dyDescent="0.2">
      <c r="E1154" s="4"/>
    </row>
    <row r="1155" spans="5:5" ht="18.75" customHeight="1" x14ac:dyDescent="0.2">
      <c r="E1155" s="4"/>
    </row>
    <row r="1156" spans="5:5" ht="18.75" customHeight="1" x14ac:dyDescent="0.2">
      <c r="E1156" s="4"/>
    </row>
    <row r="1157" spans="5:5" ht="18.75" customHeight="1" x14ac:dyDescent="0.2">
      <c r="E1157" s="4"/>
    </row>
    <row r="1158" spans="5:5" ht="18.75" customHeight="1" x14ac:dyDescent="0.2">
      <c r="E1158" s="4"/>
    </row>
    <row r="1159" spans="5:5" ht="18.75" customHeight="1" x14ac:dyDescent="0.2">
      <c r="E1159" s="4"/>
    </row>
    <row r="1160" spans="5:5" ht="18.75" customHeight="1" x14ac:dyDescent="0.2">
      <c r="E1160" s="4"/>
    </row>
    <row r="1161" spans="5:5" ht="18.75" customHeight="1" x14ac:dyDescent="0.2">
      <c r="E1161" s="4"/>
    </row>
    <row r="1162" spans="5:5" ht="18.75" customHeight="1" x14ac:dyDescent="0.2">
      <c r="E1162" s="4"/>
    </row>
    <row r="1163" spans="5:5" ht="18.75" customHeight="1" x14ac:dyDescent="0.2">
      <c r="E1163" s="4"/>
    </row>
    <row r="1164" spans="5:5" ht="18.75" customHeight="1" x14ac:dyDescent="0.2">
      <c r="E1164" s="4"/>
    </row>
    <row r="1165" spans="5:5" ht="18.75" customHeight="1" x14ac:dyDescent="0.2">
      <c r="E1165" s="4"/>
    </row>
    <row r="1166" spans="5:5" ht="18.75" customHeight="1" x14ac:dyDescent="0.2">
      <c r="E1166" s="4"/>
    </row>
    <row r="1167" spans="5:5" ht="18.75" customHeight="1" x14ac:dyDescent="0.2">
      <c r="E1167" s="4"/>
    </row>
    <row r="1168" spans="5:5" ht="18.75" customHeight="1" x14ac:dyDescent="0.2">
      <c r="E1168" s="4"/>
    </row>
    <row r="1169" spans="5:5" ht="18.75" customHeight="1" x14ac:dyDescent="0.2">
      <c r="E1169" s="4"/>
    </row>
    <row r="1170" spans="5:5" ht="18.75" customHeight="1" x14ac:dyDescent="0.2">
      <c r="E1170" s="4"/>
    </row>
    <row r="1171" spans="5:5" ht="18.75" customHeight="1" x14ac:dyDescent="0.2">
      <c r="E1171" s="4"/>
    </row>
    <row r="1172" spans="5:5" ht="18.75" customHeight="1" x14ac:dyDescent="0.2">
      <c r="E1172" s="4"/>
    </row>
    <row r="1173" spans="5:5" ht="18.75" customHeight="1" x14ac:dyDescent="0.2">
      <c r="E1173" s="4"/>
    </row>
    <row r="1174" spans="5:5" ht="18.75" customHeight="1" x14ac:dyDescent="0.2">
      <c r="E1174" s="4"/>
    </row>
    <row r="1175" spans="5:5" ht="18.75" customHeight="1" x14ac:dyDescent="0.2">
      <c r="E1175" s="4"/>
    </row>
    <row r="1176" spans="5:5" ht="18.75" customHeight="1" x14ac:dyDescent="0.2">
      <c r="E1176" s="4"/>
    </row>
    <row r="1177" spans="5:5" ht="18.75" customHeight="1" x14ac:dyDescent="0.2">
      <c r="E1177" s="4"/>
    </row>
    <row r="1178" spans="5:5" ht="18.75" customHeight="1" x14ac:dyDescent="0.2">
      <c r="E1178" s="4"/>
    </row>
    <row r="1179" spans="5:5" ht="18.75" customHeight="1" x14ac:dyDescent="0.2">
      <c r="E1179" s="4"/>
    </row>
    <row r="1180" spans="5:5" ht="18.75" customHeight="1" x14ac:dyDescent="0.2">
      <c r="E1180" s="4"/>
    </row>
    <row r="1181" spans="5:5" ht="18.75" customHeight="1" x14ac:dyDescent="0.2">
      <c r="E1181" s="4"/>
    </row>
    <row r="1182" spans="5:5" ht="18.75" customHeight="1" x14ac:dyDescent="0.2">
      <c r="E1182" s="4"/>
    </row>
    <row r="1183" spans="5:5" ht="18.75" customHeight="1" x14ac:dyDescent="0.2">
      <c r="E1183" s="4"/>
    </row>
    <row r="1184" spans="5:5" ht="18.75" customHeight="1" x14ac:dyDescent="0.2">
      <c r="E1184" s="4"/>
    </row>
    <row r="1185" spans="5:5" ht="18.75" customHeight="1" x14ac:dyDescent="0.2">
      <c r="E1185" s="4"/>
    </row>
    <row r="1186" spans="5:5" ht="18.75" customHeight="1" x14ac:dyDescent="0.2">
      <c r="E1186" s="4"/>
    </row>
    <row r="1187" spans="5:5" ht="18.75" customHeight="1" x14ac:dyDescent="0.2">
      <c r="E1187" s="4"/>
    </row>
    <row r="1188" spans="5:5" ht="18.75" customHeight="1" x14ac:dyDescent="0.2">
      <c r="E1188" s="4"/>
    </row>
    <row r="1189" spans="5:5" ht="18.75" customHeight="1" x14ac:dyDescent="0.2">
      <c r="E1189" s="4"/>
    </row>
    <row r="1190" spans="5:5" ht="18.75" customHeight="1" x14ac:dyDescent="0.2">
      <c r="E1190" s="4"/>
    </row>
    <row r="1191" spans="5:5" ht="18.75" customHeight="1" x14ac:dyDescent="0.2">
      <c r="E1191" s="4"/>
    </row>
    <row r="1192" spans="5:5" ht="18.75" customHeight="1" x14ac:dyDescent="0.2">
      <c r="E1192" s="4"/>
    </row>
    <row r="1193" spans="5:5" ht="18.75" customHeight="1" x14ac:dyDescent="0.2">
      <c r="E1193" s="4"/>
    </row>
    <row r="1194" spans="5:5" ht="18.75" customHeight="1" x14ac:dyDescent="0.2">
      <c r="E1194" s="4"/>
    </row>
    <row r="1195" spans="5:5" ht="18.75" customHeight="1" x14ac:dyDescent="0.2">
      <c r="E1195" s="4"/>
    </row>
    <row r="1196" spans="5:5" ht="18.75" customHeight="1" x14ac:dyDescent="0.2">
      <c r="E1196" s="4"/>
    </row>
    <row r="1197" spans="5:5" ht="18.75" customHeight="1" x14ac:dyDescent="0.2">
      <c r="E1197" s="4"/>
    </row>
    <row r="1198" spans="5:5" ht="18.75" customHeight="1" x14ac:dyDescent="0.2">
      <c r="E1198" s="4"/>
    </row>
    <row r="1199" spans="5:5" ht="18.75" customHeight="1" x14ac:dyDescent="0.2">
      <c r="E1199" s="4"/>
    </row>
    <row r="1200" spans="5:5" ht="18.75" customHeight="1" x14ac:dyDescent="0.2">
      <c r="E1200" s="4"/>
    </row>
    <row r="1201" spans="5:5" ht="18.75" customHeight="1" x14ac:dyDescent="0.2">
      <c r="E1201" s="4"/>
    </row>
    <row r="1202" spans="5:5" ht="18.75" customHeight="1" x14ac:dyDescent="0.2">
      <c r="E1202" s="4"/>
    </row>
    <row r="1203" spans="5:5" ht="18.75" customHeight="1" x14ac:dyDescent="0.2">
      <c r="E1203" s="4"/>
    </row>
    <row r="1204" spans="5:5" ht="18.75" customHeight="1" x14ac:dyDescent="0.2">
      <c r="E1204" s="4"/>
    </row>
    <row r="1205" spans="5:5" ht="18.75" customHeight="1" x14ac:dyDescent="0.2">
      <c r="E1205" s="4"/>
    </row>
    <row r="1206" spans="5:5" ht="18.75" customHeight="1" x14ac:dyDescent="0.2">
      <c r="E1206" s="4"/>
    </row>
    <row r="1207" spans="5:5" ht="18.75" customHeight="1" x14ac:dyDescent="0.2">
      <c r="E1207" s="4"/>
    </row>
    <row r="1208" spans="5:5" ht="18.75" customHeight="1" x14ac:dyDescent="0.2">
      <c r="E1208" s="4"/>
    </row>
    <row r="1209" spans="5:5" ht="18.75" customHeight="1" x14ac:dyDescent="0.2">
      <c r="E1209" s="4"/>
    </row>
    <row r="1210" spans="5:5" ht="18.75" customHeight="1" x14ac:dyDescent="0.2">
      <c r="E1210" s="4"/>
    </row>
    <row r="1211" spans="5:5" ht="18.75" customHeight="1" x14ac:dyDescent="0.2">
      <c r="E1211" s="4"/>
    </row>
    <row r="1212" spans="5:5" ht="18.75" customHeight="1" x14ac:dyDescent="0.2">
      <c r="E1212" s="4"/>
    </row>
    <row r="1213" spans="5:5" ht="18.75" customHeight="1" x14ac:dyDescent="0.2">
      <c r="E1213" s="4"/>
    </row>
    <row r="1214" spans="5:5" ht="18.75" customHeight="1" x14ac:dyDescent="0.2">
      <c r="E1214" s="4"/>
    </row>
    <row r="1215" spans="5:5" ht="18.75" customHeight="1" x14ac:dyDescent="0.2">
      <c r="E1215" s="4"/>
    </row>
    <row r="1216" spans="5:5" ht="18.75" customHeight="1" x14ac:dyDescent="0.2">
      <c r="E1216" s="4"/>
    </row>
    <row r="1217" spans="5:5" ht="18.75" customHeight="1" x14ac:dyDescent="0.2">
      <c r="E1217" s="4"/>
    </row>
    <row r="1218" spans="5:5" ht="18.75" customHeight="1" x14ac:dyDescent="0.2">
      <c r="E1218" s="4"/>
    </row>
    <row r="1219" spans="5:5" ht="18.75" customHeight="1" x14ac:dyDescent="0.2">
      <c r="E1219" s="4"/>
    </row>
    <row r="1220" spans="5:5" ht="18.75" customHeight="1" x14ac:dyDescent="0.2">
      <c r="E1220" s="4"/>
    </row>
    <row r="1221" spans="5:5" ht="18.75" customHeight="1" x14ac:dyDescent="0.2">
      <c r="E1221" s="4"/>
    </row>
    <row r="1222" spans="5:5" ht="18.75" customHeight="1" x14ac:dyDescent="0.2">
      <c r="E1222" s="4"/>
    </row>
    <row r="1223" spans="5:5" ht="18.75" customHeight="1" x14ac:dyDescent="0.2">
      <c r="E1223" s="4"/>
    </row>
    <row r="1224" spans="5:5" ht="18.75" customHeight="1" x14ac:dyDescent="0.2">
      <c r="E1224" s="4"/>
    </row>
    <row r="1225" spans="5:5" ht="18.75" customHeight="1" x14ac:dyDescent="0.2">
      <c r="E1225" s="4"/>
    </row>
    <row r="1226" spans="5:5" ht="18.75" customHeight="1" x14ac:dyDescent="0.2">
      <c r="E1226" s="4"/>
    </row>
    <row r="1227" spans="5:5" ht="18.75" customHeight="1" x14ac:dyDescent="0.2">
      <c r="E1227" s="4"/>
    </row>
    <row r="1228" spans="5:5" ht="18.75" customHeight="1" x14ac:dyDescent="0.2">
      <c r="E1228" s="4"/>
    </row>
    <row r="1229" spans="5:5" ht="18.75" customHeight="1" x14ac:dyDescent="0.2">
      <c r="E1229" s="4"/>
    </row>
    <row r="1230" spans="5:5" ht="18.75" customHeight="1" x14ac:dyDescent="0.2">
      <c r="E1230" s="4"/>
    </row>
    <row r="1231" spans="5:5" ht="18.75" customHeight="1" x14ac:dyDescent="0.2">
      <c r="E1231" s="4"/>
    </row>
    <row r="1232" spans="5:5" ht="18.75" customHeight="1" x14ac:dyDescent="0.2">
      <c r="E1232" s="4"/>
    </row>
    <row r="1233" spans="5:5" ht="18.75" customHeight="1" x14ac:dyDescent="0.2">
      <c r="E1233" s="4"/>
    </row>
    <row r="1234" spans="5:5" ht="18.75" customHeight="1" x14ac:dyDescent="0.2">
      <c r="E1234" s="4"/>
    </row>
    <row r="1235" spans="5:5" ht="18.75" customHeight="1" x14ac:dyDescent="0.2">
      <c r="E1235" s="4"/>
    </row>
    <row r="1236" spans="5:5" ht="18.75" customHeight="1" x14ac:dyDescent="0.2">
      <c r="E1236" s="4"/>
    </row>
    <row r="1237" spans="5:5" ht="18.75" customHeight="1" x14ac:dyDescent="0.2">
      <c r="E1237" s="4"/>
    </row>
    <row r="1238" spans="5:5" ht="18.75" customHeight="1" x14ac:dyDescent="0.2">
      <c r="E1238" s="4"/>
    </row>
    <row r="1239" spans="5:5" ht="18.75" customHeight="1" x14ac:dyDescent="0.2">
      <c r="E1239" s="4"/>
    </row>
    <row r="1240" spans="5:5" ht="18.75" customHeight="1" x14ac:dyDescent="0.2">
      <c r="E1240" s="4"/>
    </row>
    <row r="1241" spans="5:5" ht="18.75" customHeight="1" x14ac:dyDescent="0.2">
      <c r="E1241" s="4"/>
    </row>
    <row r="1242" spans="5:5" ht="18.75" customHeight="1" x14ac:dyDescent="0.2">
      <c r="E1242" s="4"/>
    </row>
    <row r="1243" spans="5:5" ht="18.75" customHeight="1" x14ac:dyDescent="0.2">
      <c r="E1243" s="4"/>
    </row>
    <row r="1244" spans="5:5" ht="18.75" customHeight="1" x14ac:dyDescent="0.2">
      <c r="E1244" s="4"/>
    </row>
    <row r="1245" spans="5:5" ht="18.75" customHeight="1" x14ac:dyDescent="0.2">
      <c r="E1245" s="4"/>
    </row>
    <row r="1246" spans="5:5" ht="18.75" customHeight="1" x14ac:dyDescent="0.2">
      <c r="E1246" s="4"/>
    </row>
    <row r="1247" spans="5:5" ht="18.75" customHeight="1" x14ac:dyDescent="0.2">
      <c r="E1247" s="4"/>
    </row>
    <row r="1248" spans="5:5" ht="18.75" customHeight="1" x14ac:dyDescent="0.2">
      <c r="E1248" s="4"/>
    </row>
    <row r="1249" spans="5:5" ht="18.75" customHeight="1" x14ac:dyDescent="0.2">
      <c r="E1249" s="4"/>
    </row>
    <row r="1250" spans="5:5" ht="18.75" customHeight="1" x14ac:dyDescent="0.2">
      <c r="E1250" s="4"/>
    </row>
    <row r="1251" spans="5:5" ht="18.75" customHeight="1" x14ac:dyDescent="0.2">
      <c r="E1251" s="4"/>
    </row>
    <row r="1252" spans="5:5" ht="18.75" customHeight="1" x14ac:dyDescent="0.2">
      <c r="E1252" s="4"/>
    </row>
    <row r="1253" spans="5:5" ht="18.75" customHeight="1" x14ac:dyDescent="0.2">
      <c r="E1253" s="4"/>
    </row>
    <row r="1254" spans="5:5" ht="18.75" customHeight="1" x14ac:dyDescent="0.2">
      <c r="E1254" s="4"/>
    </row>
    <row r="1255" spans="5:5" ht="18.75" customHeight="1" x14ac:dyDescent="0.2">
      <c r="E1255" s="4"/>
    </row>
    <row r="1256" spans="5:5" ht="18.75" customHeight="1" x14ac:dyDescent="0.2">
      <c r="E1256" s="4"/>
    </row>
    <row r="1257" spans="5:5" ht="18.75" customHeight="1" x14ac:dyDescent="0.2">
      <c r="E1257" s="4"/>
    </row>
    <row r="1258" spans="5:5" ht="18.75" customHeight="1" x14ac:dyDescent="0.2">
      <c r="E1258" s="4"/>
    </row>
    <row r="1259" spans="5:5" ht="18.75" customHeight="1" x14ac:dyDescent="0.2">
      <c r="E1259" s="4"/>
    </row>
    <row r="1260" spans="5:5" ht="18.75" customHeight="1" x14ac:dyDescent="0.2">
      <c r="E1260" s="4"/>
    </row>
    <row r="1261" spans="5:5" ht="18.75" customHeight="1" x14ac:dyDescent="0.2">
      <c r="E1261" s="4"/>
    </row>
    <row r="1262" spans="5:5" ht="18.75" customHeight="1" x14ac:dyDescent="0.2">
      <c r="E1262" s="4"/>
    </row>
    <row r="1263" spans="5:5" ht="18.75" customHeight="1" x14ac:dyDescent="0.2">
      <c r="E1263" s="4"/>
    </row>
    <row r="1264" spans="5:5" ht="18.75" customHeight="1" x14ac:dyDescent="0.2">
      <c r="E1264" s="4"/>
    </row>
    <row r="1265" spans="5:5" ht="18.75" customHeight="1" x14ac:dyDescent="0.2">
      <c r="E1265" s="4"/>
    </row>
    <row r="1266" spans="5:5" ht="18.75" customHeight="1" x14ac:dyDescent="0.2">
      <c r="E1266" s="4"/>
    </row>
    <row r="1267" spans="5:5" ht="18.75" customHeight="1" x14ac:dyDescent="0.2">
      <c r="E1267" s="4"/>
    </row>
    <row r="1268" spans="5:5" ht="18.75" customHeight="1" x14ac:dyDescent="0.2">
      <c r="E1268" s="4"/>
    </row>
    <row r="1269" spans="5:5" ht="18.75" customHeight="1" x14ac:dyDescent="0.2">
      <c r="E1269" s="4"/>
    </row>
    <row r="1270" spans="5:5" ht="18.75" customHeight="1" x14ac:dyDescent="0.2">
      <c r="E1270" s="4"/>
    </row>
    <row r="1271" spans="5:5" ht="18.75" customHeight="1" x14ac:dyDescent="0.2">
      <c r="E1271" s="4"/>
    </row>
    <row r="1272" spans="5:5" ht="18.75" customHeight="1" x14ac:dyDescent="0.2">
      <c r="E1272" s="4"/>
    </row>
    <row r="1273" spans="5:5" ht="18.75" customHeight="1" x14ac:dyDescent="0.2">
      <c r="E1273" s="4"/>
    </row>
    <row r="1274" spans="5:5" ht="18.75" customHeight="1" x14ac:dyDescent="0.2">
      <c r="E1274" s="4"/>
    </row>
    <row r="1275" spans="5:5" ht="18.75" customHeight="1" x14ac:dyDescent="0.2">
      <c r="E1275" s="4"/>
    </row>
    <row r="1276" spans="5:5" ht="18.75" customHeight="1" x14ac:dyDescent="0.2">
      <c r="E1276" s="4"/>
    </row>
    <row r="1277" spans="5:5" ht="18.75" customHeight="1" x14ac:dyDescent="0.2">
      <c r="E1277" s="4"/>
    </row>
    <row r="1278" spans="5:5" ht="18.75" customHeight="1" x14ac:dyDescent="0.2">
      <c r="E1278" s="4"/>
    </row>
    <row r="1279" spans="5:5" ht="18.75" customHeight="1" x14ac:dyDescent="0.2">
      <c r="E1279" s="4"/>
    </row>
    <row r="1280" spans="5:5" ht="18.75" customHeight="1" x14ac:dyDescent="0.2">
      <c r="E1280" s="4"/>
    </row>
    <row r="1281" spans="5:5" ht="18.75" customHeight="1" x14ac:dyDescent="0.2">
      <c r="E1281" s="4"/>
    </row>
    <row r="1282" spans="5:5" ht="18.75" customHeight="1" x14ac:dyDescent="0.2">
      <c r="E1282" s="4"/>
    </row>
    <row r="1283" spans="5:5" ht="18.75" customHeight="1" x14ac:dyDescent="0.2">
      <c r="E1283" s="4"/>
    </row>
    <row r="1284" spans="5:5" ht="18.75" customHeight="1" x14ac:dyDescent="0.2">
      <c r="E1284" s="4"/>
    </row>
    <row r="1285" spans="5:5" ht="18.75" customHeight="1" x14ac:dyDescent="0.2">
      <c r="E1285" s="4"/>
    </row>
    <row r="1286" spans="5:5" ht="18.75" customHeight="1" x14ac:dyDescent="0.2">
      <c r="E1286" s="4"/>
    </row>
    <row r="1287" spans="5:5" ht="18.75" customHeight="1" x14ac:dyDescent="0.2">
      <c r="E1287" s="4"/>
    </row>
    <row r="1288" spans="5:5" ht="18.75" customHeight="1" x14ac:dyDescent="0.2">
      <c r="E1288" s="4"/>
    </row>
    <row r="1289" spans="5:5" ht="18.75" customHeight="1" x14ac:dyDescent="0.2">
      <c r="E1289" s="4"/>
    </row>
    <row r="1290" spans="5:5" ht="18.75" customHeight="1" x14ac:dyDescent="0.2">
      <c r="E1290" s="4"/>
    </row>
    <row r="1291" spans="5:5" ht="18.75" customHeight="1" x14ac:dyDescent="0.2">
      <c r="E1291" s="4"/>
    </row>
    <row r="1292" spans="5:5" ht="18.75" customHeight="1" x14ac:dyDescent="0.2">
      <c r="E1292" s="4"/>
    </row>
    <row r="1293" spans="5:5" ht="18.75" customHeight="1" x14ac:dyDescent="0.2">
      <c r="E1293" s="4"/>
    </row>
    <row r="1294" spans="5:5" ht="18.75" customHeight="1" x14ac:dyDescent="0.2">
      <c r="E1294" s="4"/>
    </row>
    <row r="1295" spans="5:5" ht="18.75" customHeight="1" x14ac:dyDescent="0.2">
      <c r="E1295" s="4"/>
    </row>
    <row r="1296" spans="5:5" ht="18.75" customHeight="1" x14ac:dyDescent="0.2">
      <c r="E1296" s="4"/>
    </row>
    <row r="1297" spans="5:5" ht="18.75" customHeight="1" x14ac:dyDescent="0.2">
      <c r="E1297" s="4"/>
    </row>
    <row r="1298" spans="5:5" ht="18.75" customHeight="1" x14ac:dyDescent="0.2">
      <c r="E1298" s="4"/>
    </row>
    <row r="1299" spans="5:5" ht="18.75" customHeight="1" x14ac:dyDescent="0.2">
      <c r="E1299" s="4"/>
    </row>
    <row r="1300" spans="5:5" ht="18.75" customHeight="1" x14ac:dyDescent="0.2">
      <c r="E1300" s="4"/>
    </row>
    <row r="1301" spans="5:5" ht="18.75" customHeight="1" x14ac:dyDescent="0.2">
      <c r="E1301" s="4"/>
    </row>
    <row r="1302" spans="5:5" ht="18.75" customHeight="1" x14ac:dyDescent="0.2">
      <c r="E1302" s="4"/>
    </row>
    <row r="1303" spans="5:5" ht="18.75" customHeight="1" x14ac:dyDescent="0.2">
      <c r="E1303" s="4"/>
    </row>
    <row r="1304" spans="5:5" ht="18.75" customHeight="1" x14ac:dyDescent="0.2">
      <c r="E1304" s="4"/>
    </row>
    <row r="1305" spans="5:5" ht="18.75" customHeight="1" x14ac:dyDescent="0.2">
      <c r="E1305" s="4"/>
    </row>
    <row r="1306" spans="5:5" ht="18.75" customHeight="1" x14ac:dyDescent="0.2">
      <c r="E1306" s="4"/>
    </row>
    <row r="1307" spans="5:5" ht="18.75" customHeight="1" x14ac:dyDescent="0.2">
      <c r="E1307" s="4"/>
    </row>
    <row r="1308" spans="5:5" ht="18.75" customHeight="1" x14ac:dyDescent="0.2">
      <c r="E1308" s="4"/>
    </row>
    <row r="1309" spans="5:5" ht="18.75" customHeight="1" x14ac:dyDescent="0.2">
      <c r="E1309" s="4"/>
    </row>
    <row r="1310" spans="5:5" ht="18.75" customHeight="1" x14ac:dyDescent="0.2">
      <c r="E1310" s="4"/>
    </row>
    <row r="1311" spans="5:5" ht="18.75" customHeight="1" x14ac:dyDescent="0.2">
      <c r="E1311" s="4"/>
    </row>
    <row r="1312" spans="5:5" ht="18.75" customHeight="1" x14ac:dyDescent="0.2">
      <c r="E1312" s="4"/>
    </row>
    <row r="1313" spans="5:5" ht="18.75" customHeight="1" x14ac:dyDescent="0.2">
      <c r="E1313" s="4"/>
    </row>
    <row r="1314" spans="5:5" ht="18.75" customHeight="1" x14ac:dyDescent="0.2">
      <c r="E1314" s="4"/>
    </row>
    <row r="1315" spans="5:5" ht="18.75" customHeight="1" x14ac:dyDescent="0.2">
      <c r="E1315" s="4"/>
    </row>
    <row r="1316" spans="5:5" ht="18.75" customHeight="1" x14ac:dyDescent="0.2">
      <c r="E1316" s="4"/>
    </row>
    <row r="1317" spans="5:5" ht="18.75" customHeight="1" x14ac:dyDescent="0.2">
      <c r="E1317" s="4"/>
    </row>
    <row r="1318" spans="5:5" ht="18.75" customHeight="1" x14ac:dyDescent="0.2">
      <c r="E1318" s="4"/>
    </row>
    <row r="1319" spans="5:5" ht="18.75" customHeight="1" x14ac:dyDescent="0.2">
      <c r="E1319" s="4"/>
    </row>
    <row r="1320" spans="5:5" ht="18.75" customHeight="1" x14ac:dyDescent="0.2">
      <c r="E1320" s="4"/>
    </row>
    <row r="1321" spans="5:5" ht="18.75" customHeight="1" x14ac:dyDescent="0.2">
      <c r="E1321" s="4"/>
    </row>
    <row r="1322" spans="5:5" ht="18.75" customHeight="1" x14ac:dyDescent="0.2">
      <c r="E1322" s="4"/>
    </row>
    <row r="1323" spans="5:5" ht="18.75" customHeight="1" x14ac:dyDescent="0.2">
      <c r="E1323" s="4"/>
    </row>
    <row r="1324" spans="5:5" ht="18.75" customHeight="1" x14ac:dyDescent="0.2">
      <c r="E1324" s="4"/>
    </row>
    <row r="1325" spans="5:5" ht="18.75" customHeight="1" x14ac:dyDescent="0.2">
      <c r="E1325" s="4"/>
    </row>
    <row r="1326" spans="5:5" ht="18.75" customHeight="1" x14ac:dyDescent="0.2">
      <c r="E1326" s="4"/>
    </row>
    <row r="1327" spans="5:5" ht="18.75" customHeight="1" x14ac:dyDescent="0.2">
      <c r="E1327" s="4"/>
    </row>
    <row r="1328" spans="5:5" ht="18.75" customHeight="1" x14ac:dyDescent="0.2">
      <c r="E1328" s="4"/>
    </row>
    <row r="1329" spans="5:5" ht="18.75" customHeight="1" x14ac:dyDescent="0.2">
      <c r="E1329" s="4"/>
    </row>
    <row r="1330" spans="5:5" ht="18.75" customHeight="1" x14ac:dyDescent="0.2">
      <c r="E1330" s="4"/>
    </row>
    <row r="1331" spans="5:5" ht="18.75" customHeight="1" x14ac:dyDescent="0.2">
      <c r="E1331" s="4"/>
    </row>
    <row r="1332" spans="5:5" ht="18.75" customHeight="1" x14ac:dyDescent="0.2">
      <c r="E1332" s="4"/>
    </row>
    <row r="1333" spans="5:5" ht="18.75" customHeight="1" x14ac:dyDescent="0.2">
      <c r="E1333" s="4"/>
    </row>
    <row r="1334" spans="5:5" ht="18.75" customHeight="1" x14ac:dyDescent="0.2">
      <c r="E1334" s="4"/>
    </row>
    <row r="1335" spans="5:5" ht="18.75" customHeight="1" x14ac:dyDescent="0.2">
      <c r="E1335" s="4"/>
    </row>
    <row r="1336" spans="5:5" ht="18.75" customHeight="1" x14ac:dyDescent="0.2">
      <c r="E1336" s="4"/>
    </row>
    <row r="1337" spans="5:5" ht="18.75" customHeight="1" x14ac:dyDescent="0.2">
      <c r="E1337" s="4"/>
    </row>
    <row r="1338" spans="5:5" ht="18.75" customHeight="1" x14ac:dyDescent="0.2">
      <c r="E1338" s="4"/>
    </row>
    <row r="1339" spans="5:5" ht="18.75" customHeight="1" x14ac:dyDescent="0.2">
      <c r="E1339" s="4"/>
    </row>
    <row r="1340" spans="5:5" ht="18.75" customHeight="1" x14ac:dyDescent="0.2">
      <c r="E1340" s="4"/>
    </row>
    <row r="1341" spans="5:5" ht="18.75" customHeight="1" x14ac:dyDescent="0.2">
      <c r="E1341" s="4"/>
    </row>
    <row r="1342" spans="5:5" ht="18.75" customHeight="1" x14ac:dyDescent="0.2">
      <c r="E1342" s="4"/>
    </row>
    <row r="1343" spans="5:5" ht="18.75" customHeight="1" x14ac:dyDescent="0.2">
      <c r="E1343" s="4"/>
    </row>
    <row r="1344" spans="5:5" ht="18.75" customHeight="1" x14ac:dyDescent="0.2">
      <c r="E1344" s="4"/>
    </row>
    <row r="1345" spans="5:5" ht="18.75" customHeight="1" x14ac:dyDescent="0.2">
      <c r="E1345" s="4"/>
    </row>
    <row r="1346" spans="5:5" ht="18.75" customHeight="1" x14ac:dyDescent="0.2">
      <c r="E1346" s="4"/>
    </row>
    <row r="1347" spans="5:5" ht="18.75" customHeight="1" x14ac:dyDescent="0.2">
      <c r="E1347" s="4"/>
    </row>
    <row r="1348" spans="5:5" ht="18.75" customHeight="1" x14ac:dyDescent="0.2">
      <c r="E1348" s="4"/>
    </row>
    <row r="1349" spans="5:5" ht="18.75" customHeight="1" x14ac:dyDescent="0.2">
      <c r="E1349" s="4"/>
    </row>
    <row r="1350" spans="5:5" ht="18.75" customHeight="1" x14ac:dyDescent="0.2">
      <c r="E1350" s="4"/>
    </row>
    <row r="1351" spans="5:5" ht="18.75" customHeight="1" x14ac:dyDescent="0.2">
      <c r="E1351" s="4"/>
    </row>
    <row r="1352" spans="5:5" ht="18.75" customHeight="1" x14ac:dyDescent="0.2">
      <c r="E1352" s="4"/>
    </row>
    <row r="1353" spans="5:5" ht="18.75" customHeight="1" x14ac:dyDescent="0.2">
      <c r="E1353" s="4"/>
    </row>
    <row r="1354" spans="5:5" ht="18.75" customHeight="1" x14ac:dyDescent="0.2">
      <c r="E1354" s="4"/>
    </row>
    <row r="1355" spans="5:5" ht="18.75" customHeight="1" x14ac:dyDescent="0.2">
      <c r="E1355" s="4"/>
    </row>
    <row r="1356" spans="5:5" ht="18.75" customHeight="1" x14ac:dyDescent="0.2">
      <c r="E1356" s="4"/>
    </row>
    <row r="1357" spans="5:5" ht="18.75" customHeight="1" x14ac:dyDescent="0.2">
      <c r="E1357" s="4"/>
    </row>
    <row r="1358" spans="5:5" ht="18.75" customHeight="1" x14ac:dyDescent="0.2">
      <c r="E1358" s="4"/>
    </row>
    <row r="1359" spans="5:5" ht="18.75" customHeight="1" x14ac:dyDescent="0.2">
      <c r="E1359" s="4"/>
    </row>
    <row r="1360" spans="5:5" ht="18.75" customHeight="1" x14ac:dyDescent="0.2">
      <c r="E1360" s="4"/>
    </row>
    <row r="1361" spans="5:5" ht="18.75" customHeight="1" x14ac:dyDescent="0.2">
      <c r="E1361" s="4"/>
    </row>
    <row r="1362" spans="5:5" ht="18.75" customHeight="1" x14ac:dyDescent="0.2">
      <c r="E1362" s="4"/>
    </row>
    <row r="1363" spans="5:5" ht="18.75" customHeight="1" x14ac:dyDescent="0.2">
      <c r="E1363" s="4"/>
    </row>
    <row r="1364" spans="5:5" ht="18.75" customHeight="1" x14ac:dyDescent="0.2">
      <c r="E1364" s="4"/>
    </row>
    <row r="1365" spans="5:5" ht="18.75" customHeight="1" x14ac:dyDescent="0.2">
      <c r="E1365" s="4"/>
    </row>
    <row r="1366" spans="5:5" ht="18.75" customHeight="1" x14ac:dyDescent="0.2">
      <c r="E1366" s="4"/>
    </row>
    <row r="1367" spans="5:5" ht="18.75" customHeight="1" x14ac:dyDescent="0.2">
      <c r="E1367" s="4"/>
    </row>
    <row r="1368" spans="5:5" ht="18.75" customHeight="1" x14ac:dyDescent="0.2">
      <c r="E1368" s="4"/>
    </row>
    <row r="1369" spans="5:5" ht="18.75" customHeight="1" x14ac:dyDescent="0.2">
      <c r="E1369" s="4"/>
    </row>
    <row r="1370" spans="5:5" ht="18.75" customHeight="1" x14ac:dyDescent="0.2">
      <c r="E1370" s="4"/>
    </row>
    <row r="1371" spans="5:5" ht="18.75" customHeight="1" x14ac:dyDescent="0.2">
      <c r="E1371" s="4"/>
    </row>
    <row r="1372" spans="5:5" ht="18.75" customHeight="1" x14ac:dyDescent="0.2">
      <c r="E1372" s="4"/>
    </row>
    <row r="1373" spans="5:5" ht="18.75" customHeight="1" x14ac:dyDescent="0.2">
      <c r="E1373" s="4"/>
    </row>
    <row r="1374" spans="5:5" ht="18.75" customHeight="1" x14ac:dyDescent="0.2">
      <c r="E1374" s="4"/>
    </row>
    <row r="1375" spans="5:5" ht="18.75" customHeight="1" x14ac:dyDescent="0.2">
      <c r="E1375" s="4"/>
    </row>
    <row r="1376" spans="5:5" ht="18.75" customHeight="1" x14ac:dyDescent="0.2">
      <c r="E1376" s="4"/>
    </row>
    <row r="1377" spans="5:5" ht="18.75" customHeight="1" x14ac:dyDescent="0.2">
      <c r="E1377" s="4"/>
    </row>
    <row r="1378" spans="5:5" ht="18.75" customHeight="1" x14ac:dyDescent="0.2">
      <c r="E1378" s="4"/>
    </row>
    <row r="1379" spans="5:5" ht="18.75" customHeight="1" x14ac:dyDescent="0.2">
      <c r="E1379" s="4"/>
    </row>
    <row r="1380" spans="5:5" ht="18.75" customHeight="1" x14ac:dyDescent="0.2">
      <c r="E1380" s="4"/>
    </row>
    <row r="1381" spans="5:5" ht="18.75" customHeight="1" x14ac:dyDescent="0.2">
      <c r="E1381" s="4"/>
    </row>
    <row r="1382" spans="5:5" ht="18.75" customHeight="1" x14ac:dyDescent="0.2">
      <c r="E1382" s="4"/>
    </row>
    <row r="1383" spans="5:5" ht="18.75" customHeight="1" x14ac:dyDescent="0.2">
      <c r="E1383" s="4"/>
    </row>
    <row r="1384" spans="5:5" ht="18.75" customHeight="1" x14ac:dyDescent="0.2">
      <c r="E1384" s="4"/>
    </row>
    <row r="1385" spans="5:5" ht="18.75" customHeight="1" x14ac:dyDescent="0.2">
      <c r="E1385" s="4"/>
    </row>
    <row r="1386" spans="5:5" ht="18.75" customHeight="1" x14ac:dyDescent="0.2">
      <c r="E1386" s="4"/>
    </row>
    <row r="1387" spans="5:5" ht="18.75" customHeight="1" x14ac:dyDescent="0.2">
      <c r="E1387" s="4"/>
    </row>
    <row r="1388" spans="5:5" ht="18.75" customHeight="1" x14ac:dyDescent="0.2">
      <c r="E1388" s="4"/>
    </row>
    <row r="1389" spans="5:5" ht="18.75" customHeight="1" x14ac:dyDescent="0.2">
      <c r="E1389" s="4"/>
    </row>
    <row r="1390" spans="5:5" ht="18.75" customHeight="1" x14ac:dyDescent="0.2">
      <c r="E1390" s="4"/>
    </row>
    <row r="1391" spans="5:5" ht="18.75" customHeight="1" x14ac:dyDescent="0.2">
      <c r="E1391" s="4"/>
    </row>
    <row r="1392" spans="5:5" ht="18.75" customHeight="1" x14ac:dyDescent="0.2">
      <c r="E1392" s="4"/>
    </row>
    <row r="1393" spans="5:5" ht="18.75" customHeight="1" x14ac:dyDescent="0.2">
      <c r="E1393" s="4"/>
    </row>
    <row r="1394" spans="5:5" ht="18.75" customHeight="1" x14ac:dyDescent="0.2">
      <c r="E1394" s="4"/>
    </row>
    <row r="1395" spans="5:5" ht="18.75" customHeight="1" x14ac:dyDescent="0.2">
      <c r="E1395" s="4"/>
    </row>
    <row r="1396" spans="5:5" ht="18.75" customHeight="1" x14ac:dyDescent="0.2">
      <c r="E1396" s="4"/>
    </row>
    <row r="1397" spans="5:5" ht="18.75" customHeight="1" x14ac:dyDescent="0.2">
      <c r="E1397" s="4"/>
    </row>
    <row r="1398" spans="5:5" ht="18.75" customHeight="1" x14ac:dyDescent="0.2">
      <c r="E1398" s="4"/>
    </row>
    <row r="1399" spans="5:5" ht="18.75" customHeight="1" x14ac:dyDescent="0.2">
      <c r="E1399" s="4"/>
    </row>
    <row r="1400" spans="5:5" ht="18.75" customHeight="1" x14ac:dyDescent="0.2">
      <c r="E1400" s="4"/>
    </row>
    <row r="1401" spans="5:5" ht="18.75" customHeight="1" x14ac:dyDescent="0.2">
      <c r="E1401" s="4"/>
    </row>
    <row r="1402" spans="5:5" ht="18.75" customHeight="1" x14ac:dyDescent="0.2">
      <c r="E1402" s="4"/>
    </row>
    <row r="1403" spans="5:5" ht="18.75" customHeight="1" x14ac:dyDescent="0.2">
      <c r="E1403" s="4"/>
    </row>
    <row r="1404" spans="5:5" ht="18.75" customHeight="1" x14ac:dyDescent="0.2">
      <c r="E1404" s="4"/>
    </row>
    <row r="1405" spans="5:5" ht="18.75" customHeight="1" x14ac:dyDescent="0.2">
      <c r="E1405" s="4"/>
    </row>
    <row r="1406" spans="5:5" ht="18.75" customHeight="1" x14ac:dyDescent="0.2">
      <c r="E1406" s="4"/>
    </row>
    <row r="1407" spans="5:5" ht="18.75" customHeight="1" x14ac:dyDescent="0.2">
      <c r="E1407" s="4"/>
    </row>
    <row r="1408" spans="5:5" ht="18.75" customHeight="1" x14ac:dyDescent="0.2">
      <c r="E1408" s="4"/>
    </row>
    <row r="1409" spans="5:5" ht="18.75" customHeight="1" x14ac:dyDescent="0.2">
      <c r="E1409" s="4"/>
    </row>
    <row r="1410" spans="5:5" ht="18.75" customHeight="1" x14ac:dyDescent="0.2">
      <c r="E1410" s="4"/>
    </row>
    <row r="1411" spans="5:5" ht="18.75" customHeight="1" x14ac:dyDescent="0.2">
      <c r="E1411" s="4"/>
    </row>
    <row r="1412" spans="5:5" ht="18.75" customHeight="1" x14ac:dyDescent="0.2">
      <c r="E1412" s="4"/>
    </row>
    <row r="1413" spans="5:5" ht="18.75" customHeight="1" x14ac:dyDescent="0.2">
      <c r="E1413" s="4"/>
    </row>
    <row r="1414" spans="5:5" ht="18.75" customHeight="1" x14ac:dyDescent="0.2">
      <c r="E1414" s="4"/>
    </row>
    <row r="1415" spans="5:5" ht="18.75" customHeight="1" x14ac:dyDescent="0.2">
      <c r="E1415" s="4"/>
    </row>
    <row r="1416" spans="5:5" ht="18.75" customHeight="1" x14ac:dyDescent="0.2">
      <c r="E1416" s="4"/>
    </row>
    <row r="1417" spans="5:5" ht="18.75" customHeight="1" x14ac:dyDescent="0.2">
      <c r="E1417" s="4"/>
    </row>
    <row r="1418" spans="5:5" ht="18.75" customHeight="1" x14ac:dyDescent="0.2">
      <c r="E1418" s="4"/>
    </row>
    <row r="1419" spans="5:5" ht="18.75" customHeight="1" x14ac:dyDescent="0.2">
      <c r="E1419" s="4"/>
    </row>
    <row r="1420" spans="5:5" ht="18.75" customHeight="1" x14ac:dyDescent="0.2">
      <c r="E1420" s="4"/>
    </row>
    <row r="1421" spans="5:5" ht="18.75" customHeight="1" x14ac:dyDescent="0.2">
      <c r="E1421" s="4"/>
    </row>
    <row r="1422" spans="5:5" ht="18.75" customHeight="1" x14ac:dyDescent="0.2">
      <c r="E1422" s="4"/>
    </row>
    <row r="1423" spans="5:5" ht="18.75" customHeight="1" x14ac:dyDescent="0.2">
      <c r="E1423" s="4"/>
    </row>
    <row r="1424" spans="5:5" ht="18.75" customHeight="1" x14ac:dyDescent="0.2">
      <c r="E1424" s="4"/>
    </row>
    <row r="1425" spans="5:5" ht="18.75" customHeight="1" x14ac:dyDescent="0.2">
      <c r="E1425" s="4"/>
    </row>
    <row r="1426" spans="5:5" ht="18.75" customHeight="1" x14ac:dyDescent="0.2">
      <c r="E1426" s="4"/>
    </row>
    <row r="1427" spans="5:5" ht="18.75" customHeight="1" x14ac:dyDescent="0.2">
      <c r="E1427" s="4"/>
    </row>
    <row r="1428" spans="5:5" ht="18.75" customHeight="1" x14ac:dyDescent="0.2">
      <c r="E1428" s="4"/>
    </row>
    <row r="1429" spans="5:5" ht="18.75" customHeight="1" x14ac:dyDescent="0.2">
      <c r="E1429" s="4"/>
    </row>
    <row r="1430" spans="5:5" ht="18.75" customHeight="1" x14ac:dyDescent="0.2">
      <c r="E1430" s="4"/>
    </row>
    <row r="1431" spans="5:5" ht="18.75" customHeight="1" x14ac:dyDescent="0.2">
      <c r="E1431" s="4"/>
    </row>
    <row r="1432" spans="5:5" ht="18.75" customHeight="1" x14ac:dyDescent="0.2">
      <c r="E1432" s="4"/>
    </row>
    <row r="1433" spans="5:5" ht="18.75" customHeight="1" x14ac:dyDescent="0.2">
      <c r="E1433" s="4"/>
    </row>
    <row r="1434" spans="5:5" ht="18.75" customHeight="1" x14ac:dyDescent="0.2">
      <c r="E1434" s="4"/>
    </row>
    <row r="1435" spans="5:5" ht="18.75" customHeight="1" x14ac:dyDescent="0.2">
      <c r="E1435" s="4"/>
    </row>
    <row r="1436" spans="5:5" ht="18.75" customHeight="1" x14ac:dyDescent="0.2">
      <c r="E1436" s="4"/>
    </row>
    <row r="1437" spans="5:5" ht="18.75" customHeight="1" x14ac:dyDescent="0.2">
      <c r="E1437" s="4"/>
    </row>
    <row r="1438" spans="5:5" ht="18.75" customHeight="1" x14ac:dyDescent="0.2">
      <c r="E1438" s="4"/>
    </row>
    <row r="1439" spans="5:5" ht="18.75" customHeight="1" x14ac:dyDescent="0.2">
      <c r="E1439" s="4"/>
    </row>
    <row r="1440" spans="5:5" ht="18.75" customHeight="1" x14ac:dyDescent="0.2">
      <c r="E1440" s="4"/>
    </row>
    <row r="1441" spans="5:5" ht="18.75" customHeight="1" x14ac:dyDescent="0.2">
      <c r="E1441" s="4"/>
    </row>
    <row r="1442" spans="5:5" ht="18.75" customHeight="1" x14ac:dyDescent="0.2">
      <c r="E1442" s="4"/>
    </row>
    <row r="1443" spans="5:5" ht="18.75" customHeight="1" x14ac:dyDescent="0.2">
      <c r="E1443" s="4"/>
    </row>
    <row r="1444" spans="5:5" ht="18.75" customHeight="1" x14ac:dyDescent="0.2">
      <c r="E1444" s="4"/>
    </row>
    <row r="1445" spans="5:5" ht="18.75" customHeight="1" x14ac:dyDescent="0.2">
      <c r="E1445" s="4"/>
    </row>
    <row r="1446" spans="5:5" ht="18.75" customHeight="1" x14ac:dyDescent="0.2">
      <c r="E1446" s="4"/>
    </row>
    <row r="1447" spans="5:5" ht="18.75" customHeight="1" x14ac:dyDescent="0.2">
      <c r="E1447" s="4"/>
    </row>
    <row r="1448" spans="5:5" ht="18.75" customHeight="1" x14ac:dyDescent="0.2">
      <c r="E1448" s="4"/>
    </row>
    <row r="1449" spans="5:5" ht="18.75" customHeight="1" x14ac:dyDescent="0.2">
      <c r="E1449" s="4"/>
    </row>
    <row r="1450" spans="5:5" ht="18.75" customHeight="1" x14ac:dyDescent="0.2">
      <c r="E1450" s="4"/>
    </row>
    <row r="1451" spans="5:5" ht="18.75" customHeight="1" x14ac:dyDescent="0.2">
      <c r="E1451" s="4"/>
    </row>
    <row r="1452" spans="5:5" ht="18.75" customHeight="1" x14ac:dyDescent="0.2">
      <c r="E1452" s="4"/>
    </row>
    <row r="1453" spans="5:5" ht="18.75" customHeight="1" x14ac:dyDescent="0.2">
      <c r="E1453" s="4"/>
    </row>
    <row r="1454" spans="5:5" ht="18.75" customHeight="1" x14ac:dyDescent="0.2">
      <c r="E1454" s="4"/>
    </row>
    <row r="1455" spans="5:5" ht="18.75" customHeight="1" x14ac:dyDescent="0.2">
      <c r="E1455" s="4"/>
    </row>
    <row r="1456" spans="5:5" ht="18.75" customHeight="1" x14ac:dyDescent="0.2">
      <c r="E1456" s="4"/>
    </row>
    <row r="1457" spans="5:5" ht="18.75" customHeight="1" x14ac:dyDescent="0.2">
      <c r="E1457" s="4"/>
    </row>
    <row r="1458" spans="5:5" ht="18.75" customHeight="1" x14ac:dyDescent="0.2">
      <c r="E1458" s="4"/>
    </row>
    <row r="1459" spans="5:5" ht="18.75" customHeight="1" x14ac:dyDescent="0.2">
      <c r="E1459" s="4"/>
    </row>
    <row r="1460" spans="5:5" ht="18.75" customHeight="1" x14ac:dyDescent="0.2">
      <c r="E1460" s="4"/>
    </row>
    <row r="1461" spans="5:5" ht="18.75" customHeight="1" x14ac:dyDescent="0.2">
      <c r="E1461" s="4"/>
    </row>
    <row r="1462" spans="5:5" ht="18.75" customHeight="1" x14ac:dyDescent="0.2">
      <c r="E1462" s="4"/>
    </row>
    <row r="1463" spans="5:5" ht="18.75" customHeight="1" x14ac:dyDescent="0.2">
      <c r="E1463" s="4"/>
    </row>
    <row r="1464" spans="5:5" ht="18.75" customHeight="1" x14ac:dyDescent="0.2">
      <c r="E1464" s="4"/>
    </row>
    <row r="1465" spans="5:5" ht="18.75" customHeight="1" x14ac:dyDescent="0.2">
      <c r="E1465" s="4"/>
    </row>
    <row r="1466" spans="5:5" ht="18.75" customHeight="1" x14ac:dyDescent="0.2">
      <c r="E1466" s="4"/>
    </row>
    <row r="1467" spans="5:5" ht="18.75" customHeight="1" x14ac:dyDescent="0.2">
      <c r="E1467" s="4"/>
    </row>
    <row r="1468" spans="5:5" ht="18.75" customHeight="1" x14ac:dyDescent="0.2">
      <c r="E1468" s="4"/>
    </row>
    <row r="1469" spans="5:5" ht="18.75" customHeight="1" x14ac:dyDescent="0.2">
      <c r="E1469" s="4"/>
    </row>
    <row r="1470" spans="5:5" ht="18.75" customHeight="1" x14ac:dyDescent="0.2">
      <c r="E1470" s="4"/>
    </row>
    <row r="1471" spans="5:5" ht="18.75" customHeight="1" x14ac:dyDescent="0.2">
      <c r="E1471" s="4"/>
    </row>
    <row r="1472" spans="5:5" ht="18.75" customHeight="1" x14ac:dyDescent="0.2">
      <c r="E1472" s="4"/>
    </row>
    <row r="1473" spans="5:5" ht="18.75" customHeight="1" x14ac:dyDescent="0.2">
      <c r="E1473" s="4"/>
    </row>
    <row r="1474" spans="5:5" ht="18.75" customHeight="1" x14ac:dyDescent="0.2">
      <c r="E1474" s="4"/>
    </row>
    <row r="1475" spans="5:5" ht="18.75" customHeight="1" x14ac:dyDescent="0.2">
      <c r="E1475" s="4"/>
    </row>
    <row r="1476" spans="5:5" ht="18.75" customHeight="1" x14ac:dyDescent="0.2">
      <c r="E1476" s="4"/>
    </row>
    <row r="1477" spans="5:5" ht="18.75" customHeight="1" x14ac:dyDescent="0.2">
      <c r="E1477" s="4"/>
    </row>
    <row r="1478" spans="5:5" ht="18.75" customHeight="1" x14ac:dyDescent="0.2">
      <c r="E1478" s="4"/>
    </row>
    <row r="1479" spans="5:5" ht="18.75" customHeight="1" x14ac:dyDescent="0.2">
      <c r="E1479" s="4"/>
    </row>
    <row r="1480" spans="5:5" ht="18.75" customHeight="1" x14ac:dyDescent="0.2">
      <c r="E1480" s="4"/>
    </row>
    <row r="1481" spans="5:5" ht="18.75" customHeight="1" x14ac:dyDescent="0.2">
      <c r="E1481" s="4"/>
    </row>
    <row r="1482" spans="5:5" ht="18.75" customHeight="1" x14ac:dyDescent="0.2">
      <c r="E1482" s="4"/>
    </row>
    <row r="1483" spans="5:5" ht="18.75" customHeight="1" x14ac:dyDescent="0.2">
      <c r="E1483" s="4"/>
    </row>
    <row r="1484" spans="5:5" ht="18.75" customHeight="1" x14ac:dyDescent="0.2">
      <c r="E1484" s="4"/>
    </row>
    <row r="1485" spans="5:5" ht="18.75" customHeight="1" x14ac:dyDescent="0.2">
      <c r="E1485" s="4"/>
    </row>
    <row r="1486" spans="5:5" ht="18.75" customHeight="1" x14ac:dyDescent="0.2">
      <c r="E1486" s="4"/>
    </row>
    <row r="1487" spans="5:5" ht="18.75" customHeight="1" x14ac:dyDescent="0.2">
      <c r="E1487" s="4"/>
    </row>
    <row r="1488" spans="5:5" ht="18.75" customHeight="1" x14ac:dyDescent="0.2">
      <c r="E1488" s="4"/>
    </row>
    <row r="1489" spans="5:5" ht="18.75" customHeight="1" x14ac:dyDescent="0.2">
      <c r="E1489" s="4"/>
    </row>
    <row r="1490" spans="5:5" ht="18.75" customHeight="1" x14ac:dyDescent="0.2">
      <c r="E1490" s="4"/>
    </row>
    <row r="1491" spans="5:5" ht="18.75" customHeight="1" x14ac:dyDescent="0.2">
      <c r="E1491" s="4"/>
    </row>
    <row r="1492" spans="5:5" ht="18.75" customHeight="1" x14ac:dyDescent="0.2">
      <c r="E1492" s="4"/>
    </row>
    <row r="1493" spans="5:5" ht="18.75" customHeight="1" x14ac:dyDescent="0.2">
      <c r="E1493" s="4"/>
    </row>
    <row r="1494" spans="5:5" ht="18.75" customHeight="1" x14ac:dyDescent="0.2">
      <c r="E1494" s="4"/>
    </row>
    <row r="1495" spans="5:5" ht="18.75" customHeight="1" x14ac:dyDescent="0.2">
      <c r="E1495" s="4"/>
    </row>
    <row r="1496" spans="5:5" ht="18.75" customHeight="1" x14ac:dyDescent="0.2">
      <c r="E1496" s="4"/>
    </row>
    <row r="1497" spans="5:5" ht="18.75" customHeight="1" x14ac:dyDescent="0.2">
      <c r="E1497" s="4"/>
    </row>
    <row r="1498" spans="5:5" ht="18.75" customHeight="1" x14ac:dyDescent="0.2">
      <c r="E1498" s="4"/>
    </row>
    <row r="1499" spans="5:5" ht="18.75" customHeight="1" x14ac:dyDescent="0.2">
      <c r="E1499" s="4"/>
    </row>
    <row r="1500" spans="5:5" ht="18.75" customHeight="1" x14ac:dyDescent="0.2">
      <c r="E1500" s="4"/>
    </row>
    <row r="1501" spans="5:5" ht="18.75" customHeight="1" x14ac:dyDescent="0.2">
      <c r="E1501" s="4"/>
    </row>
    <row r="1502" spans="5:5" ht="18.75" customHeight="1" x14ac:dyDescent="0.2">
      <c r="E1502" s="4"/>
    </row>
    <row r="1503" spans="5:5" ht="18.75" customHeight="1" x14ac:dyDescent="0.2">
      <c r="E1503" s="4"/>
    </row>
    <row r="1504" spans="5:5" ht="18.75" customHeight="1" x14ac:dyDescent="0.2">
      <c r="E1504" s="4"/>
    </row>
    <row r="1505" spans="5:5" ht="18.75" customHeight="1" x14ac:dyDescent="0.2">
      <c r="E1505" s="4"/>
    </row>
    <row r="1506" spans="5:5" ht="18.75" customHeight="1" x14ac:dyDescent="0.2">
      <c r="E1506" s="4"/>
    </row>
    <row r="1507" spans="5:5" ht="18.75" customHeight="1" x14ac:dyDescent="0.2">
      <c r="E1507" s="4"/>
    </row>
    <row r="1508" spans="5:5" ht="18.75" customHeight="1" x14ac:dyDescent="0.2">
      <c r="E1508" s="4"/>
    </row>
    <row r="1509" spans="5:5" ht="18.75" customHeight="1" x14ac:dyDescent="0.2">
      <c r="E1509" s="4"/>
    </row>
    <row r="1510" spans="5:5" ht="18.75" customHeight="1" x14ac:dyDescent="0.2">
      <c r="E1510" s="4"/>
    </row>
    <row r="1511" spans="5:5" ht="18.75" customHeight="1" x14ac:dyDescent="0.2">
      <c r="E1511" s="4"/>
    </row>
    <row r="1512" spans="5:5" ht="18.75" customHeight="1" x14ac:dyDescent="0.2">
      <c r="E1512" s="4"/>
    </row>
    <row r="1513" spans="5:5" ht="18.75" customHeight="1" x14ac:dyDescent="0.2">
      <c r="E1513" s="4"/>
    </row>
    <row r="1514" spans="5:5" ht="18.75" customHeight="1" x14ac:dyDescent="0.2">
      <c r="E1514" s="4"/>
    </row>
    <row r="1515" spans="5:5" ht="18.75" customHeight="1" x14ac:dyDescent="0.2">
      <c r="E1515" s="4"/>
    </row>
    <row r="1516" spans="5:5" ht="18.75" customHeight="1" x14ac:dyDescent="0.2">
      <c r="E1516" s="4"/>
    </row>
    <row r="1517" spans="5:5" ht="18.75" customHeight="1" x14ac:dyDescent="0.2">
      <c r="E1517" s="4"/>
    </row>
    <row r="1518" spans="5:5" ht="18.75" customHeight="1" x14ac:dyDescent="0.2">
      <c r="E1518" s="4"/>
    </row>
    <row r="1519" spans="5:5" ht="18.75" customHeight="1" x14ac:dyDescent="0.2">
      <c r="E1519" s="4"/>
    </row>
    <row r="1520" spans="5:5" ht="18.75" customHeight="1" x14ac:dyDescent="0.2">
      <c r="E1520" s="4"/>
    </row>
    <row r="1521" spans="5:5" ht="18.75" customHeight="1" x14ac:dyDescent="0.2">
      <c r="E1521" s="4"/>
    </row>
    <row r="1522" spans="5:5" ht="18.75" customHeight="1" x14ac:dyDescent="0.2">
      <c r="E1522" s="4"/>
    </row>
    <row r="1523" spans="5:5" ht="18.75" customHeight="1" x14ac:dyDescent="0.2">
      <c r="E1523" s="4"/>
    </row>
    <row r="1524" spans="5:5" ht="18.75" customHeight="1" x14ac:dyDescent="0.2">
      <c r="E1524" s="4"/>
    </row>
    <row r="1525" spans="5:5" ht="18.75" customHeight="1" x14ac:dyDescent="0.2">
      <c r="E1525" s="4"/>
    </row>
    <row r="1526" spans="5:5" ht="18.75" customHeight="1" x14ac:dyDescent="0.2">
      <c r="E1526" s="4"/>
    </row>
    <row r="1527" spans="5:5" ht="18.75" customHeight="1" x14ac:dyDescent="0.2">
      <c r="E1527" s="4"/>
    </row>
    <row r="1528" spans="5:5" ht="18.75" customHeight="1" x14ac:dyDescent="0.2">
      <c r="E1528" s="4"/>
    </row>
    <row r="1529" spans="5:5" ht="18.75" customHeight="1" x14ac:dyDescent="0.2">
      <c r="E1529" s="4"/>
    </row>
    <row r="1530" spans="5:5" ht="18.75" customHeight="1" x14ac:dyDescent="0.2">
      <c r="E1530" s="4"/>
    </row>
    <row r="1531" spans="5:5" ht="18.75" customHeight="1" x14ac:dyDescent="0.2">
      <c r="E1531" s="4"/>
    </row>
    <row r="1532" spans="5:5" ht="18.75" customHeight="1" x14ac:dyDescent="0.2">
      <c r="E1532" s="4"/>
    </row>
    <row r="1533" spans="5:5" ht="18.75" customHeight="1" x14ac:dyDescent="0.2">
      <c r="E1533" s="4"/>
    </row>
    <row r="1534" spans="5:5" ht="18.75" customHeight="1" x14ac:dyDescent="0.2">
      <c r="E1534" s="4"/>
    </row>
    <row r="1535" spans="5:5" ht="18.75" customHeight="1" x14ac:dyDescent="0.2">
      <c r="E1535" s="4"/>
    </row>
    <row r="1536" spans="5:5" ht="18.75" customHeight="1" x14ac:dyDescent="0.2">
      <c r="E1536" s="4"/>
    </row>
    <row r="1537" spans="5:5" ht="18.75" customHeight="1" x14ac:dyDescent="0.2">
      <c r="E1537" s="4"/>
    </row>
    <row r="1538" spans="5:5" ht="18.75" customHeight="1" x14ac:dyDescent="0.2">
      <c r="E1538" s="4"/>
    </row>
    <row r="1539" spans="5:5" ht="18.75" customHeight="1" x14ac:dyDescent="0.2">
      <c r="E1539" s="4"/>
    </row>
    <row r="1540" spans="5:5" ht="18.75" customHeight="1" x14ac:dyDescent="0.2">
      <c r="E1540" s="4"/>
    </row>
    <row r="1541" spans="5:5" ht="18.75" customHeight="1" x14ac:dyDescent="0.2">
      <c r="E1541" s="4"/>
    </row>
    <row r="1542" spans="5:5" ht="18.75" customHeight="1" x14ac:dyDescent="0.2">
      <c r="E1542" s="4"/>
    </row>
    <row r="1543" spans="5:5" ht="18.75" customHeight="1" x14ac:dyDescent="0.2">
      <c r="E1543" s="4"/>
    </row>
    <row r="1544" spans="5:5" ht="18.75" customHeight="1" x14ac:dyDescent="0.2">
      <c r="E1544" s="4"/>
    </row>
    <row r="1545" spans="5:5" ht="18.75" customHeight="1" x14ac:dyDescent="0.2">
      <c r="E1545" s="4"/>
    </row>
    <row r="1546" spans="5:5" ht="18.75" customHeight="1" x14ac:dyDescent="0.2">
      <c r="E1546" s="4"/>
    </row>
    <row r="1547" spans="5:5" ht="18.75" customHeight="1" x14ac:dyDescent="0.2">
      <c r="E1547" s="4"/>
    </row>
    <row r="1548" spans="5:5" ht="18.75" customHeight="1" x14ac:dyDescent="0.2">
      <c r="E1548" s="4"/>
    </row>
    <row r="1549" spans="5:5" ht="18.75" customHeight="1" x14ac:dyDescent="0.2">
      <c r="E1549" s="4"/>
    </row>
    <row r="1550" spans="5:5" ht="18.75" customHeight="1" x14ac:dyDescent="0.2">
      <c r="E1550" s="4"/>
    </row>
    <row r="1551" spans="5:5" ht="18.75" customHeight="1" x14ac:dyDescent="0.2">
      <c r="E1551" s="4"/>
    </row>
    <row r="1552" spans="5:5" ht="18.75" customHeight="1" x14ac:dyDescent="0.2">
      <c r="E1552" s="4"/>
    </row>
    <row r="1553" spans="5:5" ht="18.75" customHeight="1" x14ac:dyDescent="0.2">
      <c r="E1553" s="4"/>
    </row>
    <row r="1554" spans="5:5" ht="18.75" customHeight="1" x14ac:dyDescent="0.2">
      <c r="E1554" s="4"/>
    </row>
    <row r="1555" spans="5:5" ht="18.75" customHeight="1" x14ac:dyDescent="0.2">
      <c r="E1555" s="4"/>
    </row>
    <row r="1556" spans="5:5" ht="18.75" customHeight="1" x14ac:dyDescent="0.2">
      <c r="E1556" s="4"/>
    </row>
    <row r="1557" spans="5:5" ht="18.75" customHeight="1" x14ac:dyDescent="0.2">
      <c r="E1557" s="4"/>
    </row>
    <row r="1558" spans="5:5" ht="18.75" customHeight="1" x14ac:dyDescent="0.2">
      <c r="E1558" s="4"/>
    </row>
    <row r="1559" spans="5:5" ht="18.75" customHeight="1" x14ac:dyDescent="0.2">
      <c r="E1559" s="4"/>
    </row>
    <row r="1560" spans="5:5" ht="18.75" customHeight="1" x14ac:dyDescent="0.2">
      <c r="E1560" s="4"/>
    </row>
    <row r="1561" spans="5:5" ht="18.75" customHeight="1" x14ac:dyDescent="0.2">
      <c r="E1561" s="4"/>
    </row>
    <row r="1562" spans="5:5" ht="18.75" customHeight="1" x14ac:dyDescent="0.2">
      <c r="E1562" s="4"/>
    </row>
    <row r="1563" spans="5:5" ht="18.75" customHeight="1" x14ac:dyDescent="0.2">
      <c r="E1563" s="4"/>
    </row>
    <row r="1564" spans="5:5" ht="18.75" customHeight="1" x14ac:dyDescent="0.2">
      <c r="E1564" s="4"/>
    </row>
    <row r="1565" spans="5:5" ht="18.75" customHeight="1" x14ac:dyDescent="0.2">
      <c r="E1565" s="4"/>
    </row>
    <row r="1566" spans="5:5" ht="18.75" customHeight="1" x14ac:dyDescent="0.2">
      <c r="E1566" s="4"/>
    </row>
    <row r="1567" spans="5:5" ht="18.75" customHeight="1" x14ac:dyDescent="0.2">
      <c r="E1567" s="4"/>
    </row>
    <row r="1568" spans="5:5" ht="18.75" customHeight="1" x14ac:dyDescent="0.2">
      <c r="E1568" s="4"/>
    </row>
    <row r="1569" spans="5:5" ht="18.75" customHeight="1" x14ac:dyDescent="0.2">
      <c r="E1569" s="4"/>
    </row>
    <row r="1570" spans="5:5" ht="18.75" customHeight="1" x14ac:dyDescent="0.2">
      <c r="E1570" s="4"/>
    </row>
    <row r="1571" spans="5:5" ht="18.75" customHeight="1" x14ac:dyDescent="0.2">
      <c r="E1571" s="4"/>
    </row>
    <row r="1572" spans="5:5" ht="18.75" customHeight="1" x14ac:dyDescent="0.2">
      <c r="E1572" s="4"/>
    </row>
    <row r="1573" spans="5:5" ht="18.75" customHeight="1" x14ac:dyDescent="0.2">
      <c r="E1573" s="4"/>
    </row>
    <row r="1574" spans="5:5" ht="18.75" customHeight="1" x14ac:dyDescent="0.2">
      <c r="E1574" s="4"/>
    </row>
    <row r="1575" spans="5:5" ht="18.75" customHeight="1" x14ac:dyDescent="0.2">
      <c r="E1575" s="4"/>
    </row>
    <row r="1576" spans="5:5" ht="18.75" customHeight="1" x14ac:dyDescent="0.2">
      <c r="E1576" s="4"/>
    </row>
    <row r="1577" spans="5:5" ht="18.75" customHeight="1" x14ac:dyDescent="0.2">
      <c r="E1577" s="4"/>
    </row>
    <row r="1578" spans="5:5" ht="18.75" customHeight="1" x14ac:dyDescent="0.2">
      <c r="E1578" s="4"/>
    </row>
    <row r="1579" spans="5:5" ht="18.75" customHeight="1" x14ac:dyDescent="0.2">
      <c r="E1579" s="4"/>
    </row>
    <row r="1580" spans="5:5" ht="18.75" customHeight="1" x14ac:dyDescent="0.2">
      <c r="E1580" s="4"/>
    </row>
    <row r="1581" spans="5:5" ht="18.75" customHeight="1" x14ac:dyDescent="0.2">
      <c r="E1581" s="4"/>
    </row>
    <row r="1582" spans="5:5" ht="18.75" customHeight="1" x14ac:dyDescent="0.2">
      <c r="E1582" s="4"/>
    </row>
    <row r="1583" spans="5:5" ht="18.75" customHeight="1" x14ac:dyDescent="0.2">
      <c r="E1583" s="4"/>
    </row>
    <row r="1584" spans="5:5" ht="18.75" customHeight="1" x14ac:dyDescent="0.2">
      <c r="E1584" s="4"/>
    </row>
    <row r="1585" spans="5:5" ht="18.75" customHeight="1" x14ac:dyDescent="0.2">
      <c r="E1585" s="4"/>
    </row>
    <row r="1586" spans="5:5" ht="18.75" customHeight="1" x14ac:dyDescent="0.2">
      <c r="E1586" s="4"/>
    </row>
    <row r="1587" spans="5:5" ht="18.75" customHeight="1" x14ac:dyDescent="0.2">
      <c r="E1587" s="4"/>
    </row>
    <row r="1588" spans="5:5" ht="18.75" customHeight="1" x14ac:dyDescent="0.2">
      <c r="E1588" s="4"/>
    </row>
    <row r="1589" spans="5:5" ht="18.75" customHeight="1" x14ac:dyDescent="0.2">
      <c r="E1589" s="4"/>
    </row>
    <row r="1590" spans="5:5" ht="18.75" customHeight="1" x14ac:dyDescent="0.2">
      <c r="E1590" s="4"/>
    </row>
    <row r="1591" spans="5:5" ht="18.75" customHeight="1" x14ac:dyDescent="0.2">
      <c r="E1591" s="4"/>
    </row>
    <row r="1592" spans="5:5" ht="18.75" customHeight="1" x14ac:dyDescent="0.2">
      <c r="E1592" s="4"/>
    </row>
    <row r="1593" spans="5:5" ht="18.75" customHeight="1" x14ac:dyDescent="0.2">
      <c r="E1593" s="4"/>
    </row>
    <row r="1594" spans="5:5" ht="18.75" customHeight="1" x14ac:dyDescent="0.2">
      <c r="E1594" s="4"/>
    </row>
    <row r="1595" spans="5:5" ht="18.75" customHeight="1" x14ac:dyDescent="0.2">
      <c r="E1595" s="4"/>
    </row>
    <row r="1596" spans="5:5" ht="18.75" customHeight="1" x14ac:dyDescent="0.2">
      <c r="E1596" s="4"/>
    </row>
    <row r="1597" spans="5:5" ht="18.75" customHeight="1" x14ac:dyDescent="0.2">
      <c r="E1597" s="4"/>
    </row>
    <row r="1598" spans="5:5" ht="18.75" customHeight="1" x14ac:dyDescent="0.2">
      <c r="E1598" s="4"/>
    </row>
    <row r="1599" spans="5:5" ht="18.75" customHeight="1" x14ac:dyDescent="0.2">
      <c r="E1599" s="4"/>
    </row>
    <row r="1600" spans="5:5" ht="18.75" customHeight="1" x14ac:dyDescent="0.2">
      <c r="E1600" s="4"/>
    </row>
    <row r="1601" spans="5:5" ht="18.75" customHeight="1" x14ac:dyDescent="0.2">
      <c r="E1601" s="4"/>
    </row>
    <row r="1602" spans="5:5" ht="18.75" customHeight="1" x14ac:dyDescent="0.2">
      <c r="E1602" s="4"/>
    </row>
    <row r="1603" spans="5:5" ht="18.75" customHeight="1" x14ac:dyDescent="0.2">
      <c r="E1603" s="4"/>
    </row>
    <row r="1604" spans="5:5" ht="18.75" customHeight="1" x14ac:dyDescent="0.2">
      <c r="E1604" s="4"/>
    </row>
    <row r="1605" spans="5:5" ht="18.75" customHeight="1" x14ac:dyDescent="0.2">
      <c r="E1605" s="4"/>
    </row>
    <row r="1606" spans="5:5" ht="18.75" customHeight="1" x14ac:dyDescent="0.2">
      <c r="E1606" s="4"/>
    </row>
    <row r="1607" spans="5:5" ht="18.75" customHeight="1" x14ac:dyDescent="0.2">
      <c r="E1607" s="4"/>
    </row>
    <row r="1608" spans="5:5" ht="18.75" customHeight="1" x14ac:dyDescent="0.2">
      <c r="E1608" s="4"/>
    </row>
    <row r="1609" spans="5:5" ht="18.75" customHeight="1" x14ac:dyDescent="0.2">
      <c r="E1609" s="4"/>
    </row>
    <row r="1610" spans="5:5" ht="18.75" customHeight="1" x14ac:dyDescent="0.2">
      <c r="E1610" s="4"/>
    </row>
    <row r="1611" spans="5:5" ht="18.75" customHeight="1" x14ac:dyDescent="0.2">
      <c r="E1611" s="4"/>
    </row>
    <row r="1612" spans="5:5" ht="18.75" customHeight="1" x14ac:dyDescent="0.2">
      <c r="E1612" s="4"/>
    </row>
    <row r="1613" spans="5:5" ht="18.75" customHeight="1" x14ac:dyDescent="0.2">
      <c r="E1613" s="4"/>
    </row>
    <row r="1614" spans="5:5" ht="18.75" customHeight="1" x14ac:dyDescent="0.2">
      <c r="E1614" s="4"/>
    </row>
    <row r="1615" spans="5:5" ht="18.75" customHeight="1" x14ac:dyDescent="0.2">
      <c r="E1615" s="4"/>
    </row>
    <row r="1616" spans="5:5" ht="18.75" customHeight="1" x14ac:dyDescent="0.2">
      <c r="E1616" s="4"/>
    </row>
    <row r="1617" spans="5:5" ht="18.75" customHeight="1" x14ac:dyDescent="0.2">
      <c r="E1617" s="4"/>
    </row>
    <row r="1618" spans="5:5" ht="18.75" customHeight="1" x14ac:dyDescent="0.2">
      <c r="E1618" s="4"/>
    </row>
    <row r="1619" spans="5:5" ht="18.75" customHeight="1" x14ac:dyDescent="0.2">
      <c r="E1619" s="4"/>
    </row>
    <row r="1620" spans="5:5" ht="18.75" customHeight="1" x14ac:dyDescent="0.2">
      <c r="E1620" s="4"/>
    </row>
    <row r="1621" spans="5:5" ht="18.75" customHeight="1" x14ac:dyDescent="0.2">
      <c r="E1621" s="4"/>
    </row>
    <row r="1622" spans="5:5" ht="18.75" customHeight="1" x14ac:dyDescent="0.2">
      <c r="E1622" s="4"/>
    </row>
    <row r="1623" spans="5:5" ht="18.75" customHeight="1" x14ac:dyDescent="0.2">
      <c r="E1623" s="4"/>
    </row>
    <row r="1624" spans="5:5" ht="18.75" customHeight="1" x14ac:dyDescent="0.2">
      <c r="E1624" s="4"/>
    </row>
    <row r="1625" spans="5:5" ht="18.75" customHeight="1" x14ac:dyDescent="0.2">
      <c r="E1625" s="4"/>
    </row>
    <row r="1626" spans="5:5" ht="18.75" customHeight="1" x14ac:dyDescent="0.2">
      <c r="E1626" s="4"/>
    </row>
    <row r="1627" spans="5:5" ht="18.75" customHeight="1" x14ac:dyDescent="0.2">
      <c r="E1627" s="4"/>
    </row>
    <row r="1628" spans="5:5" ht="18.75" customHeight="1" x14ac:dyDescent="0.2">
      <c r="E1628" s="4"/>
    </row>
    <row r="1629" spans="5:5" ht="18.75" customHeight="1" x14ac:dyDescent="0.2">
      <c r="E1629" s="4"/>
    </row>
    <row r="1630" spans="5:5" ht="18.75" customHeight="1" x14ac:dyDescent="0.2">
      <c r="E1630" s="4"/>
    </row>
    <row r="1631" spans="5:5" ht="18.75" customHeight="1" x14ac:dyDescent="0.2">
      <c r="E1631" s="4"/>
    </row>
    <row r="1632" spans="5:5" ht="18.75" customHeight="1" x14ac:dyDescent="0.2">
      <c r="E1632" s="4"/>
    </row>
    <row r="1633" spans="5:5" ht="18.75" customHeight="1" x14ac:dyDescent="0.2">
      <c r="E1633" s="4"/>
    </row>
    <row r="1634" spans="5:5" ht="18.75" customHeight="1" x14ac:dyDescent="0.2">
      <c r="E1634" s="4"/>
    </row>
    <row r="1635" spans="5:5" ht="18.75" customHeight="1" x14ac:dyDescent="0.2">
      <c r="E1635" s="4"/>
    </row>
    <row r="1636" spans="5:5" ht="18.75" customHeight="1" x14ac:dyDescent="0.2">
      <c r="E1636" s="4"/>
    </row>
    <row r="1637" spans="5:5" ht="18.75" customHeight="1" x14ac:dyDescent="0.2">
      <c r="E1637" s="4"/>
    </row>
    <row r="1638" spans="5:5" ht="18.75" customHeight="1" x14ac:dyDescent="0.2">
      <c r="E1638" s="4"/>
    </row>
    <row r="1639" spans="5:5" ht="18.75" customHeight="1" x14ac:dyDescent="0.2">
      <c r="E1639" s="4"/>
    </row>
    <row r="1640" spans="5:5" ht="18.75" customHeight="1" x14ac:dyDescent="0.2">
      <c r="E1640" s="4"/>
    </row>
    <row r="1641" spans="5:5" ht="18.75" customHeight="1" x14ac:dyDescent="0.2">
      <c r="E1641" s="4"/>
    </row>
    <row r="1642" spans="5:5" ht="18.75" customHeight="1" x14ac:dyDescent="0.2">
      <c r="E1642" s="4"/>
    </row>
    <row r="1643" spans="5:5" ht="18.75" customHeight="1" x14ac:dyDescent="0.2">
      <c r="E1643" s="4"/>
    </row>
    <row r="1644" spans="5:5" ht="18.75" customHeight="1" x14ac:dyDescent="0.2">
      <c r="E1644" s="4"/>
    </row>
    <row r="1645" spans="5:5" ht="18.75" customHeight="1" x14ac:dyDescent="0.2">
      <c r="E1645" s="4"/>
    </row>
    <row r="1646" spans="5:5" ht="18.75" customHeight="1" x14ac:dyDescent="0.2">
      <c r="E1646" s="4"/>
    </row>
    <row r="1647" spans="5:5" ht="18.75" customHeight="1" x14ac:dyDescent="0.2">
      <c r="E1647" s="4"/>
    </row>
    <row r="1648" spans="5:5" ht="18.75" customHeight="1" x14ac:dyDescent="0.2">
      <c r="E1648" s="4"/>
    </row>
    <row r="1649" spans="5:5" ht="18.75" customHeight="1" x14ac:dyDescent="0.2">
      <c r="E1649" s="4"/>
    </row>
    <row r="1650" spans="5:5" ht="18.75" customHeight="1" x14ac:dyDescent="0.2">
      <c r="E1650" s="4"/>
    </row>
    <row r="1651" spans="5:5" ht="18.75" customHeight="1" x14ac:dyDescent="0.2">
      <c r="E1651" s="4"/>
    </row>
    <row r="1652" spans="5:5" ht="18.75" customHeight="1" x14ac:dyDescent="0.2">
      <c r="E1652" s="4"/>
    </row>
    <row r="1653" spans="5:5" ht="18.75" customHeight="1" x14ac:dyDescent="0.2">
      <c r="E1653" s="4"/>
    </row>
    <row r="1654" spans="5:5" ht="18.75" customHeight="1" x14ac:dyDescent="0.2">
      <c r="E1654" s="4"/>
    </row>
    <row r="1655" spans="5:5" ht="18.75" customHeight="1" x14ac:dyDescent="0.2">
      <c r="E1655" s="4"/>
    </row>
    <row r="1656" spans="5:5" ht="18.75" customHeight="1" x14ac:dyDescent="0.2">
      <c r="E1656" s="4"/>
    </row>
    <row r="1657" spans="5:5" ht="18.75" customHeight="1" x14ac:dyDescent="0.2">
      <c r="E1657" s="4"/>
    </row>
    <row r="1658" spans="5:5" ht="18.75" customHeight="1" x14ac:dyDescent="0.2">
      <c r="E1658" s="4"/>
    </row>
    <row r="1659" spans="5:5" ht="18.75" customHeight="1" x14ac:dyDescent="0.2">
      <c r="E1659" s="4"/>
    </row>
    <row r="1660" spans="5:5" ht="18.75" customHeight="1" x14ac:dyDescent="0.2">
      <c r="E1660" s="4"/>
    </row>
    <row r="1661" spans="5:5" ht="18.75" customHeight="1" x14ac:dyDescent="0.2">
      <c r="E1661" s="4"/>
    </row>
    <row r="1662" spans="5:5" ht="18.75" customHeight="1" x14ac:dyDescent="0.2">
      <c r="E1662" s="4"/>
    </row>
    <row r="1663" spans="5:5" ht="18.75" customHeight="1" x14ac:dyDescent="0.2">
      <c r="E1663" s="4"/>
    </row>
    <row r="1664" spans="5:5" ht="18.75" customHeight="1" x14ac:dyDescent="0.2">
      <c r="E1664" s="4"/>
    </row>
    <row r="1665" spans="5:5" ht="18.75" customHeight="1" x14ac:dyDescent="0.2">
      <c r="E1665" s="4"/>
    </row>
    <row r="1666" spans="5:5" ht="18.75" customHeight="1" x14ac:dyDescent="0.2">
      <c r="E1666" s="4"/>
    </row>
    <row r="1667" spans="5:5" ht="18.75" customHeight="1" x14ac:dyDescent="0.2">
      <c r="E1667" s="4"/>
    </row>
    <row r="1668" spans="5:5" ht="18.75" customHeight="1" x14ac:dyDescent="0.2">
      <c r="E1668" s="4"/>
    </row>
    <row r="1669" spans="5:5" ht="18.75" customHeight="1" x14ac:dyDescent="0.2">
      <c r="E1669" s="4"/>
    </row>
    <row r="1670" spans="5:5" ht="18.75" customHeight="1" x14ac:dyDescent="0.2">
      <c r="E1670" s="4"/>
    </row>
    <row r="1671" spans="5:5" ht="18.75" customHeight="1" x14ac:dyDescent="0.2">
      <c r="E1671" s="4"/>
    </row>
    <row r="1672" spans="5:5" ht="18.75" customHeight="1" x14ac:dyDescent="0.2">
      <c r="E1672" s="4"/>
    </row>
    <row r="1673" spans="5:5" ht="18.75" customHeight="1" x14ac:dyDescent="0.2">
      <c r="E1673" s="4"/>
    </row>
    <row r="1674" spans="5:5" ht="18.75" customHeight="1" x14ac:dyDescent="0.2">
      <c r="E1674" s="4"/>
    </row>
    <row r="1675" spans="5:5" ht="18.75" customHeight="1" x14ac:dyDescent="0.2">
      <c r="E1675" s="4"/>
    </row>
    <row r="1676" spans="5:5" ht="18.75" customHeight="1" x14ac:dyDescent="0.2">
      <c r="E1676" s="4"/>
    </row>
    <row r="1677" spans="5:5" ht="18.75" customHeight="1" x14ac:dyDescent="0.2">
      <c r="E1677" s="4"/>
    </row>
    <row r="1678" spans="5:5" ht="18.75" customHeight="1" x14ac:dyDescent="0.2">
      <c r="E1678" s="4"/>
    </row>
    <row r="1679" spans="5:5" ht="18.75" customHeight="1" x14ac:dyDescent="0.2">
      <c r="E1679" s="4"/>
    </row>
    <row r="1680" spans="5:5" ht="18.75" customHeight="1" x14ac:dyDescent="0.2">
      <c r="E1680" s="4"/>
    </row>
    <row r="1681" spans="5:5" ht="18.75" customHeight="1" x14ac:dyDescent="0.2">
      <c r="E1681" s="4"/>
    </row>
    <row r="1682" spans="5:5" ht="18.75" customHeight="1" x14ac:dyDescent="0.2">
      <c r="E1682" s="4"/>
    </row>
    <row r="1683" spans="5:5" ht="18.75" customHeight="1" x14ac:dyDescent="0.2">
      <c r="E1683" s="4"/>
    </row>
    <row r="1684" spans="5:5" ht="18.75" customHeight="1" x14ac:dyDescent="0.2">
      <c r="E1684" s="4"/>
    </row>
    <row r="1685" spans="5:5" ht="18.75" customHeight="1" x14ac:dyDescent="0.2">
      <c r="E1685" s="4"/>
    </row>
    <row r="1686" spans="5:5" ht="18.75" customHeight="1" x14ac:dyDescent="0.2">
      <c r="E1686" s="4"/>
    </row>
    <row r="1687" spans="5:5" ht="18.75" customHeight="1" x14ac:dyDescent="0.2">
      <c r="E1687" s="4"/>
    </row>
    <row r="1688" spans="5:5" ht="18.75" customHeight="1" x14ac:dyDescent="0.2">
      <c r="E1688" s="4"/>
    </row>
    <row r="1689" spans="5:5" ht="18.75" customHeight="1" x14ac:dyDescent="0.2">
      <c r="E1689" s="4"/>
    </row>
    <row r="1690" spans="5:5" ht="18.75" customHeight="1" x14ac:dyDescent="0.2">
      <c r="E1690" s="4"/>
    </row>
    <row r="1691" spans="5:5" ht="18.75" customHeight="1" x14ac:dyDescent="0.2">
      <c r="E1691" s="4"/>
    </row>
    <row r="1692" spans="5:5" ht="18.75" customHeight="1" x14ac:dyDescent="0.2">
      <c r="E1692" s="4"/>
    </row>
    <row r="1693" spans="5:5" ht="18.75" customHeight="1" x14ac:dyDescent="0.2">
      <c r="E1693" s="4"/>
    </row>
    <row r="1694" spans="5:5" ht="18.75" customHeight="1" x14ac:dyDescent="0.2">
      <c r="E1694" s="4"/>
    </row>
    <row r="1695" spans="5:5" ht="18.75" customHeight="1" x14ac:dyDescent="0.2">
      <c r="E1695" s="4"/>
    </row>
    <row r="1696" spans="5:5" ht="18.75" customHeight="1" x14ac:dyDescent="0.2">
      <c r="E1696" s="4"/>
    </row>
    <row r="1697" spans="5:5" ht="18.75" customHeight="1" x14ac:dyDescent="0.2">
      <c r="E1697" s="4"/>
    </row>
    <row r="1698" spans="5:5" ht="18.75" customHeight="1" x14ac:dyDescent="0.2">
      <c r="E1698" s="4"/>
    </row>
    <row r="1699" spans="5:5" ht="18.75" customHeight="1" x14ac:dyDescent="0.2">
      <c r="E1699" s="4"/>
    </row>
    <row r="1700" spans="5:5" ht="18.75" customHeight="1" x14ac:dyDescent="0.2">
      <c r="E1700" s="4"/>
    </row>
    <row r="1701" spans="5:5" ht="18.75" customHeight="1" x14ac:dyDescent="0.2">
      <c r="E1701" s="4"/>
    </row>
    <row r="1702" spans="5:5" ht="18.75" customHeight="1" x14ac:dyDescent="0.2">
      <c r="E1702" s="4"/>
    </row>
    <row r="1703" spans="5:5" ht="18.75" customHeight="1" x14ac:dyDescent="0.2">
      <c r="E1703" s="4"/>
    </row>
    <row r="1704" spans="5:5" ht="18.75" customHeight="1" x14ac:dyDescent="0.2">
      <c r="E1704" s="4"/>
    </row>
    <row r="1705" spans="5:5" ht="18.75" customHeight="1" x14ac:dyDescent="0.2">
      <c r="E1705" s="4"/>
    </row>
    <row r="1706" spans="5:5" ht="18.75" customHeight="1" x14ac:dyDescent="0.2">
      <c r="E1706" s="4"/>
    </row>
    <row r="1707" spans="5:5" ht="18.75" customHeight="1" x14ac:dyDescent="0.2">
      <c r="E1707" s="4"/>
    </row>
    <row r="1708" spans="5:5" ht="18.75" customHeight="1" x14ac:dyDescent="0.2">
      <c r="E1708" s="4"/>
    </row>
    <row r="1709" spans="5:5" ht="18.75" customHeight="1" x14ac:dyDescent="0.2">
      <c r="E1709" s="4"/>
    </row>
    <row r="1710" spans="5:5" ht="18.75" customHeight="1" x14ac:dyDescent="0.2">
      <c r="E1710" s="4"/>
    </row>
    <row r="1711" spans="5:5" ht="18.75" customHeight="1" x14ac:dyDescent="0.2">
      <c r="E1711" s="4"/>
    </row>
    <row r="1712" spans="5:5" ht="18.75" customHeight="1" x14ac:dyDescent="0.2">
      <c r="E1712" s="4"/>
    </row>
    <row r="1713" spans="5:5" ht="18.75" customHeight="1" x14ac:dyDescent="0.2">
      <c r="E1713" s="4"/>
    </row>
    <row r="1714" spans="5:5" ht="18.75" customHeight="1" x14ac:dyDescent="0.2">
      <c r="E1714" s="4"/>
    </row>
    <row r="1715" spans="5:5" ht="18.75" customHeight="1" x14ac:dyDescent="0.2">
      <c r="E1715" s="4"/>
    </row>
    <row r="1716" spans="5:5" ht="18.75" customHeight="1" x14ac:dyDescent="0.2">
      <c r="E1716" s="4"/>
    </row>
    <row r="1717" spans="5:5" ht="18.75" customHeight="1" x14ac:dyDescent="0.2">
      <c r="E1717" s="4"/>
    </row>
    <row r="1718" spans="5:5" ht="18.75" customHeight="1" x14ac:dyDescent="0.2">
      <c r="E1718" s="4"/>
    </row>
    <row r="1719" spans="5:5" ht="18.75" customHeight="1" x14ac:dyDescent="0.2">
      <c r="E1719" s="4"/>
    </row>
    <row r="1720" spans="5:5" ht="18.75" customHeight="1" x14ac:dyDescent="0.2">
      <c r="E1720" s="4"/>
    </row>
    <row r="1721" spans="5:5" ht="18.75" customHeight="1" x14ac:dyDescent="0.2">
      <c r="E1721" s="4"/>
    </row>
    <row r="1722" spans="5:5" ht="18.75" customHeight="1" x14ac:dyDescent="0.2">
      <c r="E1722" s="4"/>
    </row>
    <row r="1723" spans="5:5" ht="18.75" customHeight="1" x14ac:dyDescent="0.2">
      <c r="E1723" s="4"/>
    </row>
    <row r="1724" spans="5:5" ht="18.75" customHeight="1" x14ac:dyDescent="0.2">
      <c r="E1724" s="4"/>
    </row>
    <row r="1725" spans="5:5" ht="18.75" customHeight="1" x14ac:dyDescent="0.2">
      <c r="E1725" s="4"/>
    </row>
    <row r="1726" spans="5:5" ht="18.75" customHeight="1" x14ac:dyDescent="0.2">
      <c r="E1726" s="4"/>
    </row>
    <row r="1727" spans="5:5" ht="18.75" customHeight="1" x14ac:dyDescent="0.2">
      <c r="E1727" s="4"/>
    </row>
    <row r="1728" spans="5:5" ht="18.75" customHeight="1" x14ac:dyDescent="0.2">
      <c r="E1728" s="4"/>
    </row>
    <row r="1729" spans="5:5" ht="18.75" customHeight="1" x14ac:dyDescent="0.2">
      <c r="E1729" s="4"/>
    </row>
    <row r="1730" spans="5:5" ht="18.75" customHeight="1" x14ac:dyDescent="0.2">
      <c r="E1730" s="4"/>
    </row>
    <row r="1731" spans="5:5" ht="18.75" customHeight="1" x14ac:dyDescent="0.2">
      <c r="E1731" s="4"/>
    </row>
    <row r="1732" spans="5:5" ht="18.75" customHeight="1" x14ac:dyDescent="0.2">
      <c r="E1732" s="4"/>
    </row>
    <row r="1733" spans="5:5" ht="18.75" customHeight="1" x14ac:dyDescent="0.2">
      <c r="E1733" s="4"/>
    </row>
    <row r="1734" spans="5:5" ht="18.75" customHeight="1" x14ac:dyDescent="0.2">
      <c r="E1734" s="4"/>
    </row>
    <row r="1735" spans="5:5" ht="18.75" customHeight="1" x14ac:dyDescent="0.2">
      <c r="E1735" s="4"/>
    </row>
    <row r="1736" spans="5:5" ht="18.75" customHeight="1" x14ac:dyDescent="0.2">
      <c r="E1736" s="4"/>
    </row>
    <row r="1737" spans="5:5" ht="18.75" customHeight="1" x14ac:dyDescent="0.2">
      <c r="E1737" s="4"/>
    </row>
    <row r="1738" spans="5:5" ht="18.75" customHeight="1" x14ac:dyDescent="0.2">
      <c r="E1738" s="4"/>
    </row>
    <row r="1739" spans="5:5" ht="18.75" customHeight="1" x14ac:dyDescent="0.2">
      <c r="E1739" s="4"/>
    </row>
    <row r="1740" spans="5:5" ht="18.75" customHeight="1" x14ac:dyDescent="0.2">
      <c r="E1740" s="4"/>
    </row>
    <row r="1741" spans="5:5" ht="18.75" customHeight="1" x14ac:dyDescent="0.2">
      <c r="E1741" s="4"/>
    </row>
    <row r="1742" spans="5:5" ht="18.75" customHeight="1" x14ac:dyDescent="0.2">
      <c r="E1742" s="4"/>
    </row>
    <row r="1743" spans="5:5" ht="18.75" customHeight="1" x14ac:dyDescent="0.2">
      <c r="E1743" s="4"/>
    </row>
    <row r="1744" spans="5:5" ht="18.75" customHeight="1" x14ac:dyDescent="0.2">
      <c r="E1744" s="4"/>
    </row>
    <row r="1745" spans="5:5" ht="18.75" customHeight="1" x14ac:dyDescent="0.2">
      <c r="E1745" s="4"/>
    </row>
    <row r="1746" spans="5:5" ht="18.75" customHeight="1" x14ac:dyDescent="0.2">
      <c r="E1746" s="4"/>
    </row>
    <row r="1747" spans="5:5" ht="18.75" customHeight="1" x14ac:dyDescent="0.2">
      <c r="E1747" s="4"/>
    </row>
    <row r="1748" spans="5:5" ht="18.75" customHeight="1" x14ac:dyDescent="0.2">
      <c r="E1748" s="4"/>
    </row>
    <row r="1749" spans="5:5" ht="18.75" customHeight="1" x14ac:dyDescent="0.2">
      <c r="E1749" s="4"/>
    </row>
    <row r="1750" spans="5:5" ht="18.75" customHeight="1" x14ac:dyDescent="0.2">
      <c r="E1750" s="4"/>
    </row>
    <row r="1751" spans="5:5" ht="18.75" customHeight="1" x14ac:dyDescent="0.2">
      <c r="E1751" s="4"/>
    </row>
    <row r="1752" spans="5:5" ht="18.75" customHeight="1" x14ac:dyDescent="0.2">
      <c r="E1752" s="4"/>
    </row>
    <row r="1753" spans="5:5" ht="18.75" customHeight="1" x14ac:dyDescent="0.2">
      <c r="E1753" s="4"/>
    </row>
    <row r="1754" spans="5:5" ht="18.75" customHeight="1" x14ac:dyDescent="0.2">
      <c r="E1754" s="4"/>
    </row>
    <row r="1755" spans="5:5" ht="18.75" customHeight="1" x14ac:dyDescent="0.2">
      <c r="E1755" s="4"/>
    </row>
    <row r="1756" spans="5:5" ht="18.75" customHeight="1" x14ac:dyDescent="0.2">
      <c r="E1756" s="4"/>
    </row>
    <row r="1757" spans="5:5" ht="18.75" customHeight="1" x14ac:dyDescent="0.2">
      <c r="E1757" s="4"/>
    </row>
    <row r="1758" spans="5:5" ht="18.75" customHeight="1" x14ac:dyDescent="0.2">
      <c r="E1758" s="4"/>
    </row>
    <row r="1759" spans="5:5" ht="18.75" customHeight="1" x14ac:dyDescent="0.2">
      <c r="E1759" s="4"/>
    </row>
    <row r="1760" spans="5:5" ht="18.75" customHeight="1" x14ac:dyDescent="0.2">
      <c r="E1760" s="4"/>
    </row>
    <row r="1761" spans="5:5" ht="18.75" customHeight="1" x14ac:dyDescent="0.2">
      <c r="E1761" s="4"/>
    </row>
    <row r="1762" spans="5:5" ht="18.75" customHeight="1" x14ac:dyDescent="0.2">
      <c r="E1762" s="4"/>
    </row>
    <row r="1763" spans="5:5" ht="18.75" customHeight="1" x14ac:dyDescent="0.2">
      <c r="E1763" s="4"/>
    </row>
    <row r="1764" spans="5:5" ht="18.75" customHeight="1" x14ac:dyDescent="0.2">
      <c r="E1764" s="4"/>
    </row>
    <row r="1765" spans="5:5" ht="18.75" customHeight="1" x14ac:dyDescent="0.2">
      <c r="E1765" s="4"/>
    </row>
    <row r="1766" spans="5:5" ht="18.75" customHeight="1" x14ac:dyDescent="0.2">
      <c r="E1766" s="4"/>
    </row>
    <row r="1767" spans="5:5" ht="18.75" customHeight="1" x14ac:dyDescent="0.2">
      <c r="E1767" s="4"/>
    </row>
    <row r="1768" spans="5:5" ht="18.75" customHeight="1" x14ac:dyDescent="0.2">
      <c r="E1768" s="4"/>
    </row>
    <row r="1769" spans="5:5" ht="18.75" customHeight="1" x14ac:dyDescent="0.2">
      <c r="E1769" s="4"/>
    </row>
    <row r="1770" spans="5:5" ht="18.75" customHeight="1" x14ac:dyDescent="0.2">
      <c r="E1770" s="4"/>
    </row>
    <row r="1771" spans="5:5" ht="18.75" customHeight="1" x14ac:dyDescent="0.2">
      <c r="E1771" s="4"/>
    </row>
    <row r="1772" spans="5:5" ht="18.75" customHeight="1" x14ac:dyDescent="0.2">
      <c r="E1772" s="4"/>
    </row>
    <row r="1773" spans="5:5" ht="18.75" customHeight="1" x14ac:dyDescent="0.2">
      <c r="E1773" s="4"/>
    </row>
    <row r="1774" spans="5:5" ht="18.75" customHeight="1" x14ac:dyDescent="0.2">
      <c r="E1774" s="4"/>
    </row>
    <row r="1775" spans="5:5" ht="18.75" customHeight="1" x14ac:dyDescent="0.2">
      <c r="E1775" s="4"/>
    </row>
    <row r="1776" spans="5:5" ht="18.75" customHeight="1" x14ac:dyDescent="0.2">
      <c r="E1776" s="4"/>
    </row>
    <row r="1777" spans="5:5" ht="18.75" customHeight="1" x14ac:dyDescent="0.2">
      <c r="E1777" s="4"/>
    </row>
    <row r="1778" spans="5:5" ht="18.75" customHeight="1" x14ac:dyDescent="0.2">
      <c r="E1778" s="4"/>
    </row>
    <row r="1779" spans="5:5" ht="18.75" customHeight="1" x14ac:dyDescent="0.2">
      <c r="E1779" s="4"/>
    </row>
    <row r="1780" spans="5:5" ht="18.75" customHeight="1" x14ac:dyDescent="0.2">
      <c r="E1780" s="4"/>
    </row>
    <row r="1781" spans="5:5" ht="18.75" customHeight="1" x14ac:dyDescent="0.2">
      <c r="E1781" s="4"/>
    </row>
    <row r="1782" spans="5:5" ht="18.75" customHeight="1" x14ac:dyDescent="0.2">
      <c r="E1782" s="4"/>
    </row>
    <row r="1783" spans="5:5" ht="18.75" customHeight="1" x14ac:dyDescent="0.2">
      <c r="E1783" s="4"/>
    </row>
    <row r="1784" spans="5:5" ht="18.75" customHeight="1" x14ac:dyDescent="0.2">
      <c r="E1784" s="4"/>
    </row>
    <row r="1785" spans="5:5" ht="18.75" customHeight="1" x14ac:dyDescent="0.2">
      <c r="E1785" s="4"/>
    </row>
    <row r="1786" spans="5:5" ht="18.75" customHeight="1" x14ac:dyDescent="0.2">
      <c r="E1786" s="4"/>
    </row>
    <row r="1787" spans="5:5" ht="18.75" customHeight="1" x14ac:dyDescent="0.2">
      <c r="E1787" s="4"/>
    </row>
    <row r="1788" spans="5:5" ht="18.75" customHeight="1" x14ac:dyDescent="0.2">
      <c r="E1788" s="4"/>
    </row>
    <row r="1789" spans="5:5" ht="18.75" customHeight="1" x14ac:dyDescent="0.2">
      <c r="E1789" s="4"/>
    </row>
    <row r="1790" spans="5:5" ht="18.75" customHeight="1" x14ac:dyDescent="0.2">
      <c r="E1790" s="4"/>
    </row>
    <row r="1791" spans="5:5" ht="18.75" customHeight="1" x14ac:dyDescent="0.2">
      <c r="E1791" s="4"/>
    </row>
    <row r="1792" spans="5:5" ht="18.75" customHeight="1" x14ac:dyDescent="0.2">
      <c r="E1792" s="4"/>
    </row>
    <row r="1793" spans="5:5" ht="18.75" customHeight="1" x14ac:dyDescent="0.2">
      <c r="E1793" s="4"/>
    </row>
    <row r="1794" spans="5:5" ht="18.75" customHeight="1" x14ac:dyDescent="0.2">
      <c r="E1794" s="4"/>
    </row>
    <row r="1795" spans="5:5" ht="18.75" customHeight="1" x14ac:dyDescent="0.2">
      <c r="E1795" s="4"/>
    </row>
    <row r="1796" spans="5:5" ht="18.75" customHeight="1" x14ac:dyDescent="0.2">
      <c r="E1796" s="4"/>
    </row>
    <row r="1797" spans="5:5" ht="18.75" customHeight="1" x14ac:dyDescent="0.2">
      <c r="E1797" s="4"/>
    </row>
    <row r="1798" spans="5:5" ht="18.75" customHeight="1" x14ac:dyDescent="0.2">
      <c r="E1798" s="4"/>
    </row>
    <row r="1799" spans="5:5" ht="18.75" customHeight="1" x14ac:dyDescent="0.2">
      <c r="E1799" s="4"/>
    </row>
    <row r="1800" spans="5:5" ht="18.75" customHeight="1" x14ac:dyDescent="0.2">
      <c r="E1800" s="4"/>
    </row>
    <row r="1801" spans="5:5" ht="18.75" customHeight="1" x14ac:dyDescent="0.2">
      <c r="E1801" s="4"/>
    </row>
    <row r="1802" spans="5:5" ht="18.75" customHeight="1" x14ac:dyDescent="0.2">
      <c r="E1802" s="4"/>
    </row>
    <row r="1803" spans="5:5" ht="18.75" customHeight="1" x14ac:dyDescent="0.2">
      <c r="E1803" s="4"/>
    </row>
    <row r="1804" spans="5:5" ht="18.75" customHeight="1" x14ac:dyDescent="0.2">
      <c r="E1804" s="4"/>
    </row>
    <row r="1805" spans="5:5" ht="18.75" customHeight="1" x14ac:dyDescent="0.2">
      <c r="E1805" s="4"/>
    </row>
    <row r="1806" spans="5:5" ht="18.75" customHeight="1" x14ac:dyDescent="0.2">
      <c r="E1806" s="4"/>
    </row>
    <row r="1807" spans="5:5" ht="18.75" customHeight="1" x14ac:dyDescent="0.2">
      <c r="E1807" s="4"/>
    </row>
    <row r="1808" spans="5:5" ht="18.75" customHeight="1" x14ac:dyDescent="0.2">
      <c r="E1808" s="4"/>
    </row>
    <row r="1809" spans="5:5" ht="18.75" customHeight="1" x14ac:dyDescent="0.2">
      <c r="E1809" s="4"/>
    </row>
    <row r="1810" spans="5:5" ht="18.75" customHeight="1" x14ac:dyDescent="0.2">
      <c r="E1810" s="4"/>
    </row>
    <row r="1811" spans="5:5" ht="18.75" customHeight="1" x14ac:dyDescent="0.2">
      <c r="E1811" s="4"/>
    </row>
    <row r="1812" spans="5:5" ht="18.75" customHeight="1" x14ac:dyDescent="0.2">
      <c r="E1812" s="4"/>
    </row>
    <row r="1813" spans="5:5" ht="18.75" customHeight="1" x14ac:dyDescent="0.2">
      <c r="E1813" s="4"/>
    </row>
    <row r="1814" spans="5:5" ht="18.75" customHeight="1" x14ac:dyDescent="0.2">
      <c r="E1814" s="4"/>
    </row>
    <row r="1815" spans="5:5" ht="18.75" customHeight="1" x14ac:dyDescent="0.2">
      <c r="E1815" s="4"/>
    </row>
    <row r="1816" spans="5:5" ht="18.75" customHeight="1" x14ac:dyDescent="0.2">
      <c r="E1816" s="4"/>
    </row>
    <row r="1817" spans="5:5" ht="18.75" customHeight="1" x14ac:dyDescent="0.2">
      <c r="E1817" s="4"/>
    </row>
    <row r="1818" spans="5:5" ht="18.75" customHeight="1" x14ac:dyDescent="0.2">
      <c r="E1818" s="4"/>
    </row>
    <row r="1819" spans="5:5" ht="18.75" customHeight="1" x14ac:dyDescent="0.2">
      <c r="E1819" s="4"/>
    </row>
    <row r="1820" spans="5:5" ht="18.75" customHeight="1" x14ac:dyDescent="0.2">
      <c r="E1820" s="4"/>
    </row>
    <row r="1821" spans="5:5" ht="18.75" customHeight="1" x14ac:dyDescent="0.2">
      <c r="E1821" s="4"/>
    </row>
    <row r="1822" spans="5:5" ht="18.75" customHeight="1" x14ac:dyDescent="0.2">
      <c r="E1822" s="4"/>
    </row>
    <row r="1823" spans="5:5" ht="18.75" customHeight="1" x14ac:dyDescent="0.2">
      <c r="E1823" s="4"/>
    </row>
    <row r="1824" spans="5:5" ht="18.75" customHeight="1" x14ac:dyDescent="0.2">
      <c r="E1824" s="4"/>
    </row>
    <row r="1825" spans="5:5" ht="18.75" customHeight="1" x14ac:dyDescent="0.2">
      <c r="E1825" s="4"/>
    </row>
    <row r="1826" spans="5:5" ht="18.75" customHeight="1" x14ac:dyDescent="0.2">
      <c r="E1826" s="4"/>
    </row>
    <row r="1827" spans="5:5" ht="18.75" customHeight="1" x14ac:dyDescent="0.2">
      <c r="E1827" s="4"/>
    </row>
    <row r="1828" spans="5:5" ht="18.75" customHeight="1" x14ac:dyDescent="0.2">
      <c r="E1828" s="4"/>
    </row>
    <row r="1829" spans="5:5" ht="18.75" customHeight="1" x14ac:dyDescent="0.2">
      <c r="E1829" s="4"/>
    </row>
    <row r="1830" spans="5:5" ht="18.75" customHeight="1" x14ac:dyDescent="0.2">
      <c r="E1830" s="4"/>
    </row>
    <row r="1831" spans="5:5" ht="18.75" customHeight="1" x14ac:dyDescent="0.2">
      <c r="E1831" s="4"/>
    </row>
    <row r="1832" spans="5:5" ht="18.75" customHeight="1" x14ac:dyDescent="0.2">
      <c r="E1832" s="4"/>
    </row>
    <row r="1833" spans="5:5" ht="18.75" customHeight="1" x14ac:dyDescent="0.2">
      <c r="E1833" s="4"/>
    </row>
    <row r="1834" spans="5:5" ht="18.75" customHeight="1" x14ac:dyDescent="0.2">
      <c r="E1834" s="4"/>
    </row>
    <row r="1835" spans="5:5" ht="18.75" customHeight="1" x14ac:dyDescent="0.2">
      <c r="E1835" s="4"/>
    </row>
    <row r="1836" spans="5:5" ht="18.75" customHeight="1" x14ac:dyDescent="0.2">
      <c r="E1836" s="4"/>
    </row>
    <row r="1837" spans="5:5" ht="18.75" customHeight="1" x14ac:dyDescent="0.2">
      <c r="E1837" s="4"/>
    </row>
    <row r="1838" spans="5:5" ht="18.75" customHeight="1" x14ac:dyDescent="0.2">
      <c r="E1838" s="4"/>
    </row>
    <row r="1839" spans="5:5" ht="18.75" customHeight="1" x14ac:dyDescent="0.2">
      <c r="E1839" s="4"/>
    </row>
    <row r="1840" spans="5:5" ht="18.75" customHeight="1" x14ac:dyDescent="0.2">
      <c r="E1840" s="4"/>
    </row>
    <row r="1841" spans="5:5" ht="18.75" customHeight="1" x14ac:dyDescent="0.2">
      <c r="E1841" s="4"/>
    </row>
    <row r="1842" spans="5:5" ht="18.75" customHeight="1" x14ac:dyDescent="0.2">
      <c r="E1842" s="4"/>
    </row>
    <row r="1843" spans="5:5" ht="18.75" customHeight="1" x14ac:dyDescent="0.2">
      <c r="E1843" s="4"/>
    </row>
    <row r="1844" spans="5:5" ht="18.75" customHeight="1" x14ac:dyDescent="0.2">
      <c r="E1844" s="4"/>
    </row>
    <row r="1845" spans="5:5" ht="18.75" customHeight="1" x14ac:dyDescent="0.2">
      <c r="E1845" s="4"/>
    </row>
    <row r="1846" spans="5:5" ht="18.75" customHeight="1" x14ac:dyDescent="0.2">
      <c r="E1846" s="4"/>
    </row>
    <row r="1847" spans="5:5" ht="18.75" customHeight="1" x14ac:dyDescent="0.2">
      <c r="E1847" s="4"/>
    </row>
    <row r="1848" spans="5:5" ht="18.75" customHeight="1" x14ac:dyDescent="0.2">
      <c r="E1848" s="4"/>
    </row>
    <row r="1849" spans="5:5" ht="18.75" customHeight="1" x14ac:dyDescent="0.2">
      <c r="E1849" s="4"/>
    </row>
    <row r="1850" spans="5:5" ht="18.75" customHeight="1" x14ac:dyDescent="0.2">
      <c r="E1850" s="4"/>
    </row>
    <row r="1851" spans="5:5" ht="18.75" customHeight="1" x14ac:dyDescent="0.2">
      <c r="E1851" s="4"/>
    </row>
    <row r="1852" spans="5:5" ht="18.75" customHeight="1" x14ac:dyDescent="0.2">
      <c r="E1852" s="4"/>
    </row>
    <row r="1853" spans="5:5" ht="18.75" customHeight="1" x14ac:dyDescent="0.2">
      <c r="E1853" s="4"/>
    </row>
    <row r="1854" spans="5:5" ht="18.75" customHeight="1" x14ac:dyDescent="0.2">
      <c r="E1854" s="4"/>
    </row>
    <row r="1855" spans="5:5" ht="18.75" customHeight="1" x14ac:dyDescent="0.2">
      <c r="E1855" s="4"/>
    </row>
    <row r="1856" spans="5:5" ht="18.75" customHeight="1" x14ac:dyDescent="0.2">
      <c r="E1856" s="4"/>
    </row>
    <row r="1857" spans="5:5" ht="18.75" customHeight="1" x14ac:dyDescent="0.2">
      <c r="E1857" s="4"/>
    </row>
    <row r="1858" spans="5:5" ht="18.75" customHeight="1" x14ac:dyDescent="0.2">
      <c r="E1858" s="4"/>
    </row>
    <row r="1859" spans="5:5" ht="18.75" customHeight="1" x14ac:dyDescent="0.2">
      <c r="E1859" s="4"/>
    </row>
    <row r="1860" spans="5:5" ht="18.75" customHeight="1" x14ac:dyDescent="0.2">
      <c r="E1860" s="4"/>
    </row>
    <row r="1861" spans="5:5" ht="18.75" customHeight="1" x14ac:dyDescent="0.2">
      <c r="E1861" s="4"/>
    </row>
    <row r="1862" spans="5:5" ht="18.75" customHeight="1" x14ac:dyDescent="0.2">
      <c r="E1862" s="4"/>
    </row>
    <row r="1863" spans="5:5" ht="18.75" customHeight="1" x14ac:dyDescent="0.2">
      <c r="E1863" s="4"/>
    </row>
    <row r="1864" spans="5:5" ht="18.75" customHeight="1" x14ac:dyDescent="0.2">
      <c r="E1864" s="4"/>
    </row>
    <row r="1865" spans="5:5" ht="18.75" customHeight="1" x14ac:dyDescent="0.2">
      <c r="E1865" s="4"/>
    </row>
    <row r="1866" spans="5:5" ht="18.75" customHeight="1" x14ac:dyDescent="0.2">
      <c r="E1866" s="4"/>
    </row>
    <row r="1867" spans="5:5" ht="18.75" customHeight="1" x14ac:dyDescent="0.2">
      <c r="E1867" s="4"/>
    </row>
    <row r="1868" spans="5:5" ht="18.75" customHeight="1" x14ac:dyDescent="0.2">
      <c r="E1868" s="4"/>
    </row>
    <row r="1869" spans="5:5" ht="18.75" customHeight="1" x14ac:dyDescent="0.2">
      <c r="E1869" s="4"/>
    </row>
    <row r="1870" spans="5:5" ht="18.75" customHeight="1" x14ac:dyDescent="0.2">
      <c r="E1870" s="4"/>
    </row>
    <row r="1871" spans="5:5" ht="18.75" customHeight="1" x14ac:dyDescent="0.2">
      <c r="E1871" s="4"/>
    </row>
    <row r="1872" spans="5:5" ht="18.75" customHeight="1" x14ac:dyDescent="0.2">
      <c r="E1872" s="4"/>
    </row>
    <row r="1873" spans="5:5" ht="18.75" customHeight="1" x14ac:dyDescent="0.2">
      <c r="E1873" s="4"/>
    </row>
    <row r="1874" spans="5:5" ht="18.75" customHeight="1" x14ac:dyDescent="0.2">
      <c r="E1874" s="4"/>
    </row>
    <row r="1875" spans="5:5" ht="18.75" customHeight="1" x14ac:dyDescent="0.2">
      <c r="E1875" s="4"/>
    </row>
    <row r="1876" spans="5:5" ht="18.75" customHeight="1" x14ac:dyDescent="0.2">
      <c r="E1876" s="4"/>
    </row>
    <row r="1877" spans="5:5" ht="18.75" customHeight="1" x14ac:dyDescent="0.2">
      <c r="E1877" s="4"/>
    </row>
    <row r="1878" spans="5:5" ht="18.75" customHeight="1" x14ac:dyDescent="0.2">
      <c r="E1878" s="4"/>
    </row>
    <row r="1879" spans="5:5" ht="18.75" customHeight="1" x14ac:dyDescent="0.2">
      <c r="E1879" s="4"/>
    </row>
    <row r="1880" spans="5:5" ht="18.75" customHeight="1" x14ac:dyDescent="0.2">
      <c r="E1880" s="4"/>
    </row>
    <row r="1881" spans="5:5" ht="18.75" customHeight="1" x14ac:dyDescent="0.2">
      <c r="E1881" s="4"/>
    </row>
    <row r="1882" spans="5:5" ht="18.75" customHeight="1" x14ac:dyDescent="0.2">
      <c r="E1882" s="4"/>
    </row>
    <row r="1883" spans="5:5" ht="18.75" customHeight="1" x14ac:dyDescent="0.2">
      <c r="E1883" s="4"/>
    </row>
    <row r="1884" spans="5:5" ht="18.75" customHeight="1" x14ac:dyDescent="0.2">
      <c r="E1884" s="4"/>
    </row>
    <row r="1885" spans="5:5" ht="18.75" customHeight="1" x14ac:dyDescent="0.2">
      <c r="E1885" s="4"/>
    </row>
    <row r="1886" spans="5:5" ht="18.75" customHeight="1" x14ac:dyDescent="0.2">
      <c r="E1886" s="4"/>
    </row>
    <row r="1887" spans="5:5" ht="18.75" customHeight="1" x14ac:dyDescent="0.2">
      <c r="E1887" s="4"/>
    </row>
    <row r="1888" spans="5:5" ht="18.75" customHeight="1" x14ac:dyDescent="0.2">
      <c r="E1888" s="4"/>
    </row>
    <row r="1889" spans="5:5" ht="18.75" customHeight="1" x14ac:dyDescent="0.2">
      <c r="E1889" s="4"/>
    </row>
    <row r="1890" spans="5:5" ht="18.75" customHeight="1" x14ac:dyDescent="0.2">
      <c r="E1890" s="4"/>
    </row>
    <row r="1891" spans="5:5" ht="18.75" customHeight="1" x14ac:dyDescent="0.2">
      <c r="E1891" s="4"/>
    </row>
    <row r="1892" spans="5:5" ht="18.75" customHeight="1" x14ac:dyDescent="0.2">
      <c r="E1892" s="4"/>
    </row>
    <row r="1893" spans="5:5" ht="18.75" customHeight="1" x14ac:dyDescent="0.2">
      <c r="E1893" s="4"/>
    </row>
    <row r="1894" spans="5:5" ht="18.75" customHeight="1" x14ac:dyDescent="0.2">
      <c r="E1894" s="4"/>
    </row>
    <row r="1895" spans="5:5" ht="18.75" customHeight="1" x14ac:dyDescent="0.2">
      <c r="E1895" s="4"/>
    </row>
    <row r="1896" spans="5:5" ht="18.75" customHeight="1" x14ac:dyDescent="0.2">
      <c r="E1896" s="4"/>
    </row>
    <row r="1897" spans="5:5" ht="18.75" customHeight="1" x14ac:dyDescent="0.2">
      <c r="E1897" s="4"/>
    </row>
    <row r="1898" spans="5:5" ht="18.75" customHeight="1" x14ac:dyDescent="0.2">
      <c r="E1898" s="4"/>
    </row>
    <row r="1899" spans="5:5" ht="18.75" customHeight="1" x14ac:dyDescent="0.2">
      <c r="E1899" s="4"/>
    </row>
    <row r="1900" spans="5:5" ht="18.75" customHeight="1" x14ac:dyDescent="0.2">
      <c r="E1900" s="4"/>
    </row>
    <row r="1901" spans="5:5" ht="18.75" customHeight="1" x14ac:dyDescent="0.2">
      <c r="E1901" s="4"/>
    </row>
    <row r="1902" spans="5:5" ht="18.75" customHeight="1" x14ac:dyDescent="0.2">
      <c r="E1902" s="4"/>
    </row>
    <row r="1903" spans="5:5" ht="18.75" customHeight="1" x14ac:dyDescent="0.2">
      <c r="E1903" s="4"/>
    </row>
    <row r="1904" spans="5:5" ht="18.75" customHeight="1" x14ac:dyDescent="0.2">
      <c r="E1904" s="4"/>
    </row>
    <row r="1905" spans="5:5" ht="18.75" customHeight="1" x14ac:dyDescent="0.2">
      <c r="E1905" s="4"/>
    </row>
    <row r="1906" spans="5:5" ht="18.75" customHeight="1" x14ac:dyDescent="0.2">
      <c r="E1906" s="4"/>
    </row>
    <row r="1907" spans="5:5" ht="18.75" customHeight="1" x14ac:dyDescent="0.2">
      <c r="E1907" s="4"/>
    </row>
    <row r="1908" spans="5:5" ht="18.75" customHeight="1" x14ac:dyDescent="0.2">
      <c r="E1908" s="4"/>
    </row>
    <row r="1909" spans="5:5" ht="18.75" customHeight="1" x14ac:dyDescent="0.2">
      <c r="E1909" s="4"/>
    </row>
    <row r="1910" spans="5:5" ht="18.75" customHeight="1" x14ac:dyDescent="0.2">
      <c r="E1910" s="4"/>
    </row>
    <row r="1911" spans="5:5" ht="18.75" customHeight="1" x14ac:dyDescent="0.2">
      <c r="E1911" s="4"/>
    </row>
    <row r="1912" spans="5:5" ht="18.75" customHeight="1" x14ac:dyDescent="0.2">
      <c r="E1912" s="4"/>
    </row>
    <row r="1913" spans="5:5" ht="18.75" customHeight="1" x14ac:dyDescent="0.2">
      <c r="E1913" s="4"/>
    </row>
    <row r="1914" spans="5:5" ht="18.75" customHeight="1" x14ac:dyDescent="0.2">
      <c r="E1914" s="4"/>
    </row>
    <row r="1915" spans="5:5" ht="18.75" customHeight="1" x14ac:dyDescent="0.2">
      <c r="E1915" s="4"/>
    </row>
    <row r="1916" spans="5:5" ht="18.75" customHeight="1" x14ac:dyDescent="0.2">
      <c r="E1916" s="4"/>
    </row>
    <row r="1917" spans="5:5" ht="18.75" customHeight="1" x14ac:dyDescent="0.2">
      <c r="E1917" s="4"/>
    </row>
    <row r="1918" spans="5:5" ht="18.75" customHeight="1" x14ac:dyDescent="0.2">
      <c r="E1918" s="4"/>
    </row>
    <row r="1919" spans="5:5" ht="18.75" customHeight="1" x14ac:dyDescent="0.2">
      <c r="E1919" s="4"/>
    </row>
    <row r="1920" spans="5:5" ht="18.75" customHeight="1" x14ac:dyDescent="0.2">
      <c r="E1920" s="4"/>
    </row>
    <row r="1921" spans="5:5" ht="18.75" customHeight="1" x14ac:dyDescent="0.2">
      <c r="E1921" s="4"/>
    </row>
    <row r="1922" spans="5:5" ht="18.75" customHeight="1" x14ac:dyDescent="0.2">
      <c r="E1922" s="4"/>
    </row>
    <row r="1923" spans="5:5" ht="18.75" customHeight="1" x14ac:dyDescent="0.2">
      <c r="E1923" s="4"/>
    </row>
    <row r="1924" spans="5:5" ht="18.75" customHeight="1" x14ac:dyDescent="0.2">
      <c r="E1924" s="4"/>
    </row>
    <row r="1925" spans="5:5" ht="18.75" customHeight="1" x14ac:dyDescent="0.2">
      <c r="E1925" s="4"/>
    </row>
    <row r="1926" spans="5:5" ht="18.75" customHeight="1" x14ac:dyDescent="0.2">
      <c r="E1926" s="4"/>
    </row>
    <row r="1927" spans="5:5" ht="18.75" customHeight="1" x14ac:dyDescent="0.2">
      <c r="E1927" s="4"/>
    </row>
    <row r="1928" spans="5:5" ht="18.75" customHeight="1" x14ac:dyDescent="0.2">
      <c r="E1928" s="4"/>
    </row>
    <row r="1929" spans="5:5" ht="18.75" customHeight="1" x14ac:dyDescent="0.2">
      <c r="E1929" s="4"/>
    </row>
    <row r="1930" spans="5:5" ht="18.75" customHeight="1" x14ac:dyDescent="0.2">
      <c r="E1930" s="4"/>
    </row>
    <row r="1931" spans="5:5" ht="18.75" customHeight="1" x14ac:dyDescent="0.2">
      <c r="E1931" s="4"/>
    </row>
    <row r="1932" spans="5:5" ht="18.75" customHeight="1" x14ac:dyDescent="0.2">
      <c r="E1932" s="4"/>
    </row>
    <row r="1933" spans="5:5" ht="18.75" customHeight="1" x14ac:dyDescent="0.2">
      <c r="E1933" s="4"/>
    </row>
    <row r="1934" spans="5:5" ht="18.75" customHeight="1" x14ac:dyDescent="0.2">
      <c r="E1934" s="4"/>
    </row>
    <row r="1935" spans="5:5" ht="18.75" customHeight="1" x14ac:dyDescent="0.2">
      <c r="E1935" s="4"/>
    </row>
    <row r="1936" spans="5:5" ht="18.75" customHeight="1" x14ac:dyDescent="0.2">
      <c r="E1936" s="4"/>
    </row>
    <row r="1937" spans="5:5" ht="18.75" customHeight="1" x14ac:dyDescent="0.2">
      <c r="E1937" s="4"/>
    </row>
    <row r="1938" spans="5:5" ht="18.75" customHeight="1" x14ac:dyDescent="0.2">
      <c r="E1938" s="4"/>
    </row>
    <row r="1939" spans="5:5" ht="18.75" customHeight="1" x14ac:dyDescent="0.2">
      <c r="E1939" s="4"/>
    </row>
    <row r="1940" spans="5:5" ht="18.75" customHeight="1" x14ac:dyDescent="0.2">
      <c r="E1940" s="4"/>
    </row>
    <row r="1941" spans="5:5" ht="18.75" customHeight="1" x14ac:dyDescent="0.2">
      <c r="E1941" s="4"/>
    </row>
    <row r="1942" spans="5:5" ht="18.75" customHeight="1" x14ac:dyDescent="0.2">
      <c r="E1942" s="4"/>
    </row>
    <row r="1943" spans="5:5" ht="18.75" customHeight="1" x14ac:dyDescent="0.2">
      <c r="E1943" s="4"/>
    </row>
    <row r="1944" spans="5:5" ht="18.75" customHeight="1" x14ac:dyDescent="0.2">
      <c r="E1944" s="4"/>
    </row>
    <row r="1945" spans="5:5" ht="18.75" customHeight="1" x14ac:dyDescent="0.2">
      <c r="E1945" s="4"/>
    </row>
    <row r="1946" spans="5:5" ht="18.75" customHeight="1" x14ac:dyDescent="0.2">
      <c r="E1946" s="4"/>
    </row>
    <row r="1947" spans="5:5" ht="18.75" customHeight="1" x14ac:dyDescent="0.2">
      <c r="E1947" s="4"/>
    </row>
    <row r="1948" spans="5:5" ht="18.75" customHeight="1" x14ac:dyDescent="0.2">
      <c r="E1948" s="4"/>
    </row>
    <row r="1949" spans="5:5" ht="18.75" customHeight="1" x14ac:dyDescent="0.2">
      <c r="E1949" s="4"/>
    </row>
    <row r="1950" spans="5:5" ht="18.75" customHeight="1" x14ac:dyDescent="0.2">
      <c r="E1950" s="4"/>
    </row>
    <row r="1951" spans="5:5" ht="18.75" customHeight="1" x14ac:dyDescent="0.2">
      <c r="E1951" s="4"/>
    </row>
    <row r="1952" spans="5:5" ht="18.75" customHeight="1" x14ac:dyDescent="0.2">
      <c r="E1952" s="4"/>
    </row>
    <row r="1953" spans="5:5" ht="18.75" customHeight="1" x14ac:dyDescent="0.2">
      <c r="E1953" s="4"/>
    </row>
    <row r="1954" spans="5:5" ht="18.75" customHeight="1" x14ac:dyDescent="0.2">
      <c r="E1954" s="4"/>
    </row>
    <row r="1955" spans="5:5" ht="18.75" customHeight="1" x14ac:dyDescent="0.2">
      <c r="E1955" s="4"/>
    </row>
    <row r="1956" spans="5:5" ht="18.75" customHeight="1" x14ac:dyDescent="0.2">
      <c r="E1956" s="4"/>
    </row>
    <row r="1957" spans="5:5" ht="18.75" customHeight="1" x14ac:dyDescent="0.2">
      <c r="E1957" s="4"/>
    </row>
    <row r="1958" spans="5:5" ht="18.75" customHeight="1" x14ac:dyDescent="0.2">
      <c r="E1958" s="4"/>
    </row>
    <row r="1959" spans="5:5" ht="18.75" customHeight="1" x14ac:dyDescent="0.2">
      <c r="E1959" s="4"/>
    </row>
    <row r="1960" spans="5:5" ht="18.75" customHeight="1" x14ac:dyDescent="0.2">
      <c r="E1960" s="4"/>
    </row>
  </sheetData>
  <sheetProtection algorithmName="SHA-512" hashValue="rjEAkS9AOxL6BUO/uJuTSlfCdkcERkGbDB3+ac01JSPooX7Dq+/CJFIIS6SS3D2m1oskY/tWTS8hBsLfw7YdMA==" saltValue="MHEmhgIpDYZ6F/nNILIibQ==" spinCount="100000" sheet="1" objects="1" scenarios="1" selectLockedCells="1" sort="0" autoFilter="0" pivotTables="0"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9345"/>
  </sheetPr>
  <dimension ref="E1:E1960"/>
  <sheetViews>
    <sheetView showGridLines="0" showRowColHeaders="0" workbookViewId="0">
      <selection activeCell="E5" sqref="E5 E7 E10 E12 E15 E17 E20 E22 E25 E27 E30 E32 E35 E37 E40 E42 E46 E48 E50 E52 E55 E57 E59 E61 E64 E66 E68 E70 E73 E75 E77 E79 E82 E84 E86 E88 E91 E93 E95 E97 E100 E102 E104 E106 E109 E111 E113 E115 E119 E121 E123 E125 E128 E130 E132 E134 E137 E139 E141 E143 E146 E148 E150 E152 E155 E157 E159 E161 E164 E166 E168 E170 E173 E175 E177 E179 E182 E184 E186 E188 E193 E196 E199 E202 E205 E207 E209 E212 E214 E217 E220 E224 E228 E231 E234 E237 E240 E242 E244 E247 E249 E252 E255 E259 E262 E265 E268 E271 E273 E275 E278 E281 E284 E288 E291 E294 E297 E300 E302 E304 E307 E309 E312 E315 E320 E323 E326 E329 E332 E335 E338 E341 E345 E348 E351 E354 E357 E360 E363 E366 E370 E373 E376 E379 E382 E384 E387 E390 E393 E397 E400 E403 E406 E409 E412 E415 E418 E422 E425 E428 E431 E434 E436 E439 E442 E445 E450 E454 E458 E462 E467 E470 E473 E476 E479 E482 E485 E488 E491 E495 E498 E501 E504 E507 E510 E513 E516 E519 E523 E526 E529 E532 E535 E538 E541 E544 E547 E551 E554 E557 E560 E563 E566 E569 E572 E575 E579 E582 E585 E588 E591 E594 E597 E600 E603 E607 E611 E614 E617 E620 E623 E626 E629 E632 E635 E640 E643 E646 E649 E652 E655 E658 E661 E665 E667 E670 E672 E675 E677 E680 E682 E685 E687 E690 E692 E695 E697 E700 E702 E706 E710 E713 E716 E719 E722 E725 E728 E731 E735 E740 E745 E747 E751"/>
    </sheetView>
  </sheetViews>
  <sheetFormatPr baseColWidth="10" defaultColWidth="5.625" defaultRowHeight="18.75" customHeight="1" x14ac:dyDescent="0.2"/>
  <cols>
    <col min="1" max="1" width="11" customWidth="1"/>
    <col min="2" max="2" width="15.25" customWidth="1"/>
    <col min="3" max="3" width="8.125" customWidth="1"/>
    <col min="4" max="4" width="2.875" customWidth="1"/>
    <col min="5" max="5" width="91.5" style="2" customWidth="1"/>
    <col min="6" max="6" width="2.875" customWidth="1"/>
    <col min="7" max="8" width="15" customWidth="1"/>
    <col min="9" max="9" width="8" customWidth="1"/>
  </cols>
  <sheetData>
    <row r="1" spans="5:5" ht="10.5" customHeight="1" x14ac:dyDescent="0.2">
      <c r="E1" s="8"/>
    </row>
    <row r="2" spans="5:5" ht="14.25" x14ac:dyDescent="0.2">
      <c r="E2" s="3" t="s">
        <v>282</v>
      </c>
    </row>
    <row r="3" spans="5:5" ht="14.25" x14ac:dyDescent="0.2">
      <c r="E3" s="3" t="s">
        <v>283</v>
      </c>
    </row>
    <row r="4" spans="5:5" ht="14.25" x14ac:dyDescent="0.2">
      <c r="E4" s="3" t="s">
        <v>276</v>
      </c>
    </row>
    <row r="5" spans="5:5" ht="14.25" x14ac:dyDescent="0.2">
      <c r="E5" s="3" t="s">
        <v>284</v>
      </c>
    </row>
    <row r="6" spans="5:5" ht="14.25" x14ac:dyDescent="0.2">
      <c r="E6" s="3">
        <v>0.81430000000000002</v>
      </c>
    </row>
    <row r="7" spans="5:5" ht="14.25" x14ac:dyDescent="0.2">
      <c r="E7" s="3" t="s">
        <v>285</v>
      </c>
    </row>
    <row r="8" spans="5:5" ht="14.25" x14ac:dyDescent="0.2">
      <c r="E8" s="3">
        <v>0.1857</v>
      </c>
    </row>
    <row r="9" spans="5:5" ht="14.25" x14ac:dyDescent="0.2">
      <c r="E9" s="3" t="s">
        <v>461</v>
      </c>
    </row>
    <row r="10" spans="5:5" ht="14.25" x14ac:dyDescent="0.2">
      <c r="E10" s="3" t="s">
        <v>284</v>
      </c>
    </row>
    <row r="11" spans="5:5" ht="14.25" x14ac:dyDescent="0.2">
      <c r="E11" s="3">
        <v>0.60719999999999996</v>
      </c>
    </row>
    <row r="12" spans="5:5" ht="14.25" x14ac:dyDescent="0.2">
      <c r="E12" s="3" t="s">
        <v>285</v>
      </c>
    </row>
    <row r="13" spans="5:5" ht="14.25" x14ac:dyDescent="0.2">
      <c r="E13" s="3">
        <v>0.39279999999999998</v>
      </c>
    </row>
    <row r="14" spans="5:5" ht="14.25" x14ac:dyDescent="0.2">
      <c r="E14" s="3" t="s">
        <v>439</v>
      </c>
    </row>
    <row r="15" spans="5:5" ht="14.25" x14ac:dyDescent="0.2">
      <c r="E15" s="3" t="s">
        <v>284</v>
      </c>
    </row>
    <row r="16" spans="5:5" ht="14.25" x14ac:dyDescent="0.2">
      <c r="E16" s="3">
        <v>0.92130000000000001</v>
      </c>
    </row>
    <row r="17" spans="5:5" ht="14.25" x14ac:dyDescent="0.2">
      <c r="E17" s="3" t="s">
        <v>285</v>
      </c>
    </row>
    <row r="18" spans="5:5" ht="14.25" x14ac:dyDescent="0.2">
      <c r="E18" s="3">
        <v>7.8700000000000006E-2</v>
      </c>
    </row>
    <row r="19" spans="5:5" ht="14.25" x14ac:dyDescent="0.2">
      <c r="E19" s="3" t="s">
        <v>484</v>
      </c>
    </row>
    <row r="20" spans="5:5" ht="14.25" x14ac:dyDescent="0.2">
      <c r="E20" s="3" t="s">
        <v>284</v>
      </c>
    </row>
    <row r="21" spans="5:5" ht="14.25" x14ac:dyDescent="0.2">
      <c r="E21" s="3">
        <v>0.64339999999999997</v>
      </c>
    </row>
    <row r="22" spans="5:5" ht="14.25" x14ac:dyDescent="0.2">
      <c r="E22" s="3" t="s">
        <v>285</v>
      </c>
    </row>
    <row r="23" spans="5:5" ht="14.25" x14ac:dyDescent="0.2">
      <c r="E23" s="3">
        <v>0.35659999999999997</v>
      </c>
    </row>
    <row r="24" spans="5:5" ht="14.25" x14ac:dyDescent="0.2">
      <c r="E24" s="3" t="s">
        <v>499</v>
      </c>
    </row>
    <row r="25" spans="5:5" ht="14.25" x14ac:dyDescent="0.2">
      <c r="E25" s="3" t="s">
        <v>284</v>
      </c>
    </row>
    <row r="26" spans="5:5" ht="14.25" x14ac:dyDescent="0.2">
      <c r="E26" s="3">
        <v>0.4224</v>
      </c>
    </row>
    <row r="27" spans="5:5" ht="14.25" x14ac:dyDescent="0.2">
      <c r="E27" s="3" t="s">
        <v>285</v>
      </c>
    </row>
    <row r="28" spans="5:5" ht="14.25" x14ac:dyDescent="0.2">
      <c r="E28" s="3">
        <v>0.5776</v>
      </c>
    </row>
    <row r="29" spans="5:5" ht="14.25" x14ac:dyDescent="0.2">
      <c r="E29" s="3" t="s">
        <v>534</v>
      </c>
    </row>
    <row r="30" spans="5:5" ht="14.25" x14ac:dyDescent="0.2">
      <c r="E30" s="3" t="s">
        <v>284</v>
      </c>
    </row>
    <row r="31" spans="5:5" ht="14.25" x14ac:dyDescent="0.2">
      <c r="E31" s="3">
        <v>0.35189999999999999</v>
      </c>
    </row>
    <row r="32" spans="5:5" ht="14.25" x14ac:dyDescent="0.2">
      <c r="E32" s="3" t="s">
        <v>285</v>
      </c>
    </row>
    <row r="33" spans="5:5" ht="14.25" x14ac:dyDescent="0.2">
      <c r="E33" s="3">
        <v>0.64810000000000001</v>
      </c>
    </row>
    <row r="34" spans="5:5" ht="14.25" x14ac:dyDescent="0.2">
      <c r="E34" s="3" t="s">
        <v>555</v>
      </c>
    </row>
    <row r="35" spans="5:5" ht="14.25" x14ac:dyDescent="0.2">
      <c r="E35" s="3" t="s">
        <v>284</v>
      </c>
    </row>
    <row r="36" spans="5:5" ht="14.25" x14ac:dyDescent="0.2">
      <c r="E36" s="3">
        <v>0.44869999999999999</v>
      </c>
    </row>
    <row r="37" spans="5:5" ht="14.25" x14ac:dyDescent="0.2">
      <c r="E37" s="3" t="s">
        <v>285</v>
      </c>
    </row>
    <row r="38" spans="5:5" ht="14.25" x14ac:dyDescent="0.2">
      <c r="E38" s="3">
        <v>0.55120000000000002</v>
      </c>
    </row>
    <row r="39" spans="5:5" ht="14.25" x14ac:dyDescent="0.2">
      <c r="E39" s="3" t="s">
        <v>520</v>
      </c>
    </row>
    <row r="40" spans="5:5" ht="14.25" x14ac:dyDescent="0.2">
      <c r="E40" s="3" t="s">
        <v>284</v>
      </c>
    </row>
    <row r="41" spans="5:5" ht="14.25" x14ac:dyDescent="0.2">
      <c r="E41" s="3">
        <v>0.74419999999999997</v>
      </c>
    </row>
    <row r="42" spans="5:5" ht="14.25" x14ac:dyDescent="0.2">
      <c r="E42" s="3" t="s">
        <v>285</v>
      </c>
    </row>
    <row r="43" spans="5:5" ht="14.25" x14ac:dyDescent="0.2">
      <c r="E43" s="3">
        <v>0.25580000000000003</v>
      </c>
    </row>
    <row r="44" spans="5:5" ht="14.25" x14ac:dyDescent="0.2">
      <c r="E44" s="3" t="s">
        <v>328</v>
      </c>
    </row>
    <row r="45" spans="5:5" ht="14.25" x14ac:dyDescent="0.2">
      <c r="E45" s="3" t="s">
        <v>276</v>
      </c>
    </row>
    <row r="46" spans="5:5" ht="14.25" x14ac:dyDescent="0.2">
      <c r="E46" s="3" t="s">
        <v>329</v>
      </c>
    </row>
    <row r="47" spans="5:5" ht="14.25" x14ac:dyDescent="0.2">
      <c r="E47" s="3" t="s">
        <v>694</v>
      </c>
    </row>
    <row r="48" spans="5:5" ht="14.25" x14ac:dyDescent="0.2">
      <c r="E48" s="3" t="s">
        <v>331</v>
      </c>
    </row>
    <row r="49" spans="5:5" ht="14.25" x14ac:dyDescent="0.2">
      <c r="E49" s="3" t="s">
        <v>692</v>
      </c>
    </row>
    <row r="50" spans="5:5" ht="14.25" x14ac:dyDescent="0.2">
      <c r="E50" s="3" t="s">
        <v>332</v>
      </c>
    </row>
    <row r="51" spans="5:5" ht="14.25" x14ac:dyDescent="0.2">
      <c r="E51" s="3" t="s">
        <v>611</v>
      </c>
    </row>
    <row r="52" spans="5:5" ht="14.25" x14ac:dyDescent="0.2">
      <c r="E52" s="3" t="s">
        <v>333</v>
      </c>
    </row>
    <row r="53" spans="5:5" ht="14.25" x14ac:dyDescent="0.2">
      <c r="E53" s="3" t="s">
        <v>693</v>
      </c>
    </row>
    <row r="54" spans="5:5" ht="14.25" x14ac:dyDescent="0.2">
      <c r="E54" s="3" t="s">
        <v>461</v>
      </c>
    </row>
    <row r="55" spans="5:5" ht="14.25" x14ac:dyDescent="0.2">
      <c r="E55" s="3" t="s">
        <v>329</v>
      </c>
    </row>
    <row r="56" spans="5:5" ht="14.25" x14ac:dyDescent="0.2">
      <c r="E56" s="3" t="s">
        <v>696</v>
      </c>
    </row>
    <row r="57" spans="5:5" ht="14.25" x14ac:dyDescent="0.2">
      <c r="E57" s="3" t="s">
        <v>331</v>
      </c>
    </row>
    <row r="58" spans="5:5" ht="14.25" x14ac:dyDescent="0.2">
      <c r="E58" s="3" t="s">
        <v>697</v>
      </c>
    </row>
    <row r="59" spans="5:5" ht="14.25" x14ac:dyDescent="0.2">
      <c r="E59" s="3" t="s">
        <v>332</v>
      </c>
    </row>
    <row r="60" spans="5:5" ht="14.25" x14ac:dyDescent="0.2">
      <c r="E60" s="3" t="s">
        <v>698</v>
      </c>
    </row>
    <row r="61" spans="5:5" ht="14.25" x14ac:dyDescent="0.2">
      <c r="E61" s="3" t="s">
        <v>333</v>
      </c>
    </row>
    <row r="62" spans="5:5" ht="14.25" x14ac:dyDescent="0.2">
      <c r="E62" s="3" t="s">
        <v>699</v>
      </c>
    </row>
    <row r="63" spans="5:5" ht="14.25" x14ac:dyDescent="0.2">
      <c r="E63" s="3" t="s">
        <v>439</v>
      </c>
    </row>
    <row r="64" spans="5:5" ht="14.25" x14ac:dyDescent="0.2">
      <c r="E64" s="3" t="s">
        <v>329</v>
      </c>
    </row>
    <row r="65" spans="5:5" ht="14.25" x14ac:dyDescent="0.2">
      <c r="E65" s="3" t="s">
        <v>610</v>
      </c>
    </row>
    <row r="66" spans="5:5" ht="14.25" x14ac:dyDescent="0.2">
      <c r="E66" s="3" t="s">
        <v>331</v>
      </c>
    </row>
    <row r="67" spans="5:5" ht="14.25" x14ac:dyDescent="0.2">
      <c r="E67" s="3" t="s">
        <v>611</v>
      </c>
    </row>
    <row r="68" spans="5:5" ht="14.25" x14ac:dyDescent="0.2">
      <c r="E68" s="3" t="s">
        <v>332</v>
      </c>
    </row>
    <row r="69" spans="5:5" ht="14.25" x14ac:dyDescent="0.2">
      <c r="E69" s="3" t="s">
        <v>695</v>
      </c>
    </row>
    <row r="70" spans="5:5" ht="14.25" x14ac:dyDescent="0.2">
      <c r="E70" s="3" t="s">
        <v>333</v>
      </c>
    </row>
    <row r="71" spans="5:5" ht="14.25" x14ac:dyDescent="0.2">
      <c r="E71" s="3" t="s">
        <v>611</v>
      </c>
    </row>
    <row r="72" spans="5:5" ht="14.25" x14ac:dyDescent="0.2">
      <c r="E72" s="3" t="s">
        <v>484</v>
      </c>
    </row>
    <row r="73" spans="5:5" ht="14.25" x14ac:dyDescent="0.2">
      <c r="E73" s="3" t="s">
        <v>329</v>
      </c>
    </row>
    <row r="74" spans="5:5" ht="14.25" x14ac:dyDescent="0.2">
      <c r="E74" s="3" t="s">
        <v>700</v>
      </c>
    </row>
    <row r="75" spans="5:5" ht="14.25" x14ac:dyDescent="0.2">
      <c r="E75" s="3" t="s">
        <v>331</v>
      </c>
    </row>
    <row r="76" spans="5:5" ht="14.25" x14ac:dyDescent="0.2">
      <c r="E76" s="3" t="s">
        <v>611</v>
      </c>
    </row>
    <row r="77" spans="5:5" ht="14.25" x14ac:dyDescent="0.2">
      <c r="E77" s="3" t="s">
        <v>332</v>
      </c>
    </row>
    <row r="78" spans="5:5" ht="14.25" x14ac:dyDescent="0.2">
      <c r="E78" s="3" t="s">
        <v>701</v>
      </c>
    </row>
    <row r="79" spans="5:5" ht="14.25" x14ac:dyDescent="0.2">
      <c r="E79" s="3" t="s">
        <v>333</v>
      </c>
    </row>
    <row r="80" spans="5:5" ht="14.25" x14ac:dyDescent="0.2">
      <c r="E80" s="3" t="s">
        <v>612</v>
      </c>
    </row>
    <row r="81" spans="5:5" ht="14.25" x14ac:dyDescent="0.2">
      <c r="E81" s="3" t="s">
        <v>499</v>
      </c>
    </row>
    <row r="82" spans="5:5" ht="14.25" x14ac:dyDescent="0.2">
      <c r="E82" s="3" t="s">
        <v>504</v>
      </c>
    </row>
    <row r="83" spans="5:5" ht="14.25" x14ac:dyDescent="0.2">
      <c r="E83" s="3" t="s">
        <v>702</v>
      </c>
    </row>
    <row r="84" spans="5:5" ht="14.25" x14ac:dyDescent="0.2">
      <c r="E84" s="3" t="s">
        <v>331</v>
      </c>
    </row>
    <row r="85" spans="5:5" ht="14.25" x14ac:dyDescent="0.2">
      <c r="E85" s="3" t="s">
        <v>703</v>
      </c>
    </row>
    <row r="86" spans="5:5" ht="14.25" x14ac:dyDescent="0.2">
      <c r="E86" s="3" t="s">
        <v>332</v>
      </c>
    </row>
    <row r="87" spans="5:5" ht="14.25" x14ac:dyDescent="0.2">
      <c r="E87" s="3" t="s">
        <v>704</v>
      </c>
    </row>
    <row r="88" spans="5:5" ht="14.25" x14ac:dyDescent="0.2">
      <c r="E88" s="3" t="s">
        <v>333</v>
      </c>
    </row>
    <row r="89" spans="5:5" ht="14.25" x14ac:dyDescent="0.2">
      <c r="E89" s="3" t="s">
        <v>705</v>
      </c>
    </row>
    <row r="90" spans="5:5" ht="14.25" x14ac:dyDescent="0.2">
      <c r="E90" s="3" t="s">
        <v>534</v>
      </c>
    </row>
    <row r="91" spans="5:5" ht="14.25" x14ac:dyDescent="0.2">
      <c r="E91" s="3" t="s">
        <v>329</v>
      </c>
    </row>
    <row r="92" spans="5:5" ht="14.25" x14ac:dyDescent="0.2">
      <c r="E92" s="3" t="s">
        <v>708</v>
      </c>
    </row>
    <row r="93" spans="5:5" ht="14.25" x14ac:dyDescent="0.2">
      <c r="E93" s="3" t="s">
        <v>331</v>
      </c>
    </row>
    <row r="94" spans="5:5" ht="14.25" x14ac:dyDescent="0.2">
      <c r="E94" s="3" t="s">
        <v>709</v>
      </c>
    </row>
    <row r="95" spans="5:5" ht="14.25" x14ac:dyDescent="0.2">
      <c r="E95" s="3" t="s">
        <v>332</v>
      </c>
    </row>
    <row r="96" spans="5:5" ht="14.25" x14ac:dyDescent="0.2">
      <c r="E96" s="3" t="s">
        <v>611</v>
      </c>
    </row>
    <row r="97" spans="5:5" ht="14.25" x14ac:dyDescent="0.2">
      <c r="E97" s="3" t="s">
        <v>333</v>
      </c>
    </row>
    <row r="98" spans="5:5" ht="14.25" x14ac:dyDescent="0.2">
      <c r="E98" s="3" t="s">
        <v>710</v>
      </c>
    </row>
    <row r="99" spans="5:5" ht="14.25" x14ac:dyDescent="0.2">
      <c r="E99" s="3" t="s">
        <v>555</v>
      </c>
    </row>
    <row r="100" spans="5:5" ht="14.25" x14ac:dyDescent="0.2">
      <c r="E100" s="3" t="s">
        <v>329</v>
      </c>
    </row>
    <row r="101" spans="5:5" ht="14.25" x14ac:dyDescent="0.2">
      <c r="E101" s="3" t="s">
        <v>711</v>
      </c>
    </row>
    <row r="102" spans="5:5" ht="14.25" x14ac:dyDescent="0.2">
      <c r="E102" s="3" t="s">
        <v>331</v>
      </c>
    </row>
    <row r="103" spans="5:5" ht="14.25" x14ac:dyDescent="0.2">
      <c r="E103" s="3" t="s">
        <v>712</v>
      </c>
    </row>
    <row r="104" spans="5:5" ht="14.25" x14ac:dyDescent="0.2">
      <c r="E104" s="3" t="s">
        <v>332</v>
      </c>
    </row>
    <row r="105" spans="5:5" ht="14.25" x14ac:dyDescent="0.2">
      <c r="E105" s="3" t="s">
        <v>611</v>
      </c>
    </row>
    <row r="106" spans="5:5" ht="14.25" x14ac:dyDescent="0.2">
      <c r="E106" s="3" t="s">
        <v>333</v>
      </c>
    </row>
    <row r="107" spans="5:5" ht="14.25" x14ac:dyDescent="0.2">
      <c r="E107" s="3" t="s">
        <v>713</v>
      </c>
    </row>
    <row r="108" spans="5:5" ht="14.25" x14ac:dyDescent="0.2">
      <c r="E108" s="3" t="s">
        <v>520</v>
      </c>
    </row>
    <row r="109" spans="5:5" ht="14.25" x14ac:dyDescent="0.2">
      <c r="E109" s="3" t="s">
        <v>329</v>
      </c>
    </row>
    <row r="110" spans="5:5" ht="14.25" x14ac:dyDescent="0.2">
      <c r="E110" s="3" t="s">
        <v>706</v>
      </c>
    </row>
    <row r="111" spans="5:5" ht="14.25" x14ac:dyDescent="0.2">
      <c r="E111" s="3" t="s">
        <v>331</v>
      </c>
    </row>
    <row r="112" spans="5:5" ht="14.25" x14ac:dyDescent="0.2">
      <c r="E112" s="3" t="s">
        <v>611</v>
      </c>
    </row>
    <row r="113" spans="5:5" ht="14.25" x14ac:dyDescent="0.2">
      <c r="E113" s="3" t="s">
        <v>332</v>
      </c>
    </row>
    <row r="114" spans="5:5" ht="14.25" x14ac:dyDescent="0.2">
      <c r="E114" s="3" t="s">
        <v>611</v>
      </c>
    </row>
    <row r="115" spans="5:5" ht="14.25" x14ac:dyDescent="0.2">
      <c r="E115" s="3" t="s">
        <v>333</v>
      </c>
    </row>
    <row r="116" spans="5:5" ht="14.25" x14ac:dyDescent="0.2">
      <c r="E116" s="3" t="s">
        <v>707</v>
      </c>
    </row>
    <row r="117" spans="5:5" ht="14.25" x14ac:dyDescent="0.2">
      <c r="E117" s="3" t="s">
        <v>335</v>
      </c>
    </row>
    <row r="118" spans="5:5" ht="14.25" x14ac:dyDescent="0.2">
      <c r="E118" s="3" t="s">
        <v>276</v>
      </c>
    </row>
    <row r="119" spans="5:5" ht="14.25" x14ac:dyDescent="0.2">
      <c r="E119" s="3" t="s">
        <v>336</v>
      </c>
    </row>
    <row r="120" spans="5:5" ht="14.25" x14ac:dyDescent="0.2">
      <c r="E120" s="3" t="s">
        <v>611</v>
      </c>
    </row>
    <row r="121" spans="5:5" ht="14.25" x14ac:dyDescent="0.2">
      <c r="E121" s="3" t="s">
        <v>338</v>
      </c>
    </row>
    <row r="122" spans="5:5" ht="14.25" x14ac:dyDescent="0.2">
      <c r="E122" s="3" t="s">
        <v>714</v>
      </c>
    </row>
    <row r="123" spans="5:5" ht="14.25" x14ac:dyDescent="0.2">
      <c r="E123" s="3" t="s">
        <v>337</v>
      </c>
    </row>
    <row r="124" spans="5:5" ht="14.25" x14ac:dyDescent="0.2">
      <c r="E124" s="3" t="s">
        <v>611</v>
      </c>
    </row>
    <row r="125" spans="5:5" ht="14.25" x14ac:dyDescent="0.2">
      <c r="E125" s="3" t="s">
        <v>339</v>
      </c>
    </row>
    <row r="126" spans="5:5" ht="14.25" x14ac:dyDescent="0.2">
      <c r="E126" s="3" t="s">
        <v>611</v>
      </c>
    </row>
    <row r="127" spans="5:5" ht="14.25" x14ac:dyDescent="0.2">
      <c r="E127" s="3" t="s">
        <v>461</v>
      </c>
    </row>
    <row r="128" spans="5:5" ht="14.25" x14ac:dyDescent="0.2">
      <c r="E128" s="3" t="s">
        <v>336</v>
      </c>
    </row>
    <row r="129" spans="5:5" ht="14.25" x14ac:dyDescent="0.2">
      <c r="E129" s="3" t="s">
        <v>715</v>
      </c>
    </row>
    <row r="130" spans="5:5" ht="14.25" x14ac:dyDescent="0.2">
      <c r="E130" s="3" t="s">
        <v>338</v>
      </c>
    </row>
    <row r="131" spans="5:5" ht="14.25" x14ac:dyDescent="0.2">
      <c r="E131" s="3" t="s">
        <v>716</v>
      </c>
    </row>
    <row r="132" spans="5:5" ht="14.25" x14ac:dyDescent="0.2">
      <c r="E132" s="3" t="s">
        <v>337</v>
      </c>
    </row>
    <row r="133" spans="5:5" ht="14.25" x14ac:dyDescent="0.2">
      <c r="E133" s="3" t="s">
        <v>611</v>
      </c>
    </row>
    <row r="134" spans="5:5" ht="14.25" x14ac:dyDescent="0.2">
      <c r="E134" s="3" t="s">
        <v>339</v>
      </c>
    </row>
    <row r="135" spans="5:5" ht="14.25" x14ac:dyDescent="0.2">
      <c r="E135" s="3" t="s">
        <v>611</v>
      </c>
    </row>
    <row r="136" spans="5:5" ht="14.25" x14ac:dyDescent="0.2">
      <c r="E136" s="3" t="s">
        <v>439</v>
      </c>
    </row>
    <row r="137" spans="5:5" ht="14.25" x14ac:dyDescent="0.2">
      <c r="E137" s="3" t="s">
        <v>336</v>
      </c>
    </row>
    <row r="138" spans="5:5" ht="14.25" x14ac:dyDescent="0.2">
      <c r="E138" s="3" t="s">
        <v>611</v>
      </c>
    </row>
    <row r="139" spans="5:5" ht="14.25" x14ac:dyDescent="0.2">
      <c r="E139" s="3" t="s">
        <v>338</v>
      </c>
    </row>
    <row r="140" spans="5:5" ht="14.25" x14ac:dyDescent="0.2">
      <c r="E140" s="3" t="s">
        <v>611</v>
      </c>
    </row>
    <row r="141" spans="5:5" ht="14.25" x14ac:dyDescent="0.2">
      <c r="E141" s="3" t="s">
        <v>337</v>
      </c>
    </row>
    <row r="142" spans="5:5" ht="14.25" x14ac:dyDescent="0.2">
      <c r="E142" s="3" t="s">
        <v>611</v>
      </c>
    </row>
    <row r="143" spans="5:5" ht="14.25" x14ac:dyDescent="0.2">
      <c r="E143" s="3" t="s">
        <v>339</v>
      </c>
    </row>
    <row r="144" spans="5:5" ht="14.25" x14ac:dyDescent="0.2">
      <c r="E144" s="3" t="s">
        <v>611</v>
      </c>
    </row>
    <row r="145" spans="5:5" ht="14.25" x14ac:dyDescent="0.2">
      <c r="E145" s="3" t="s">
        <v>484</v>
      </c>
    </row>
    <row r="146" spans="5:5" ht="14.25" x14ac:dyDescent="0.2">
      <c r="E146" s="3" t="s">
        <v>336</v>
      </c>
    </row>
    <row r="147" spans="5:5" ht="14.25" x14ac:dyDescent="0.2">
      <c r="E147" s="3" t="s">
        <v>717</v>
      </c>
    </row>
    <row r="148" spans="5:5" ht="14.25" x14ac:dyDescent="0.2">
      <c r="E148" s="3" t="s">
        <v>338</v>
      </c>
    </row>
    <row r="149" spans="5:5" ht="14.25" x14ac:dyDescent="0.2">
      <c r="E149" s="3" t="s">
        <v>611</v>
      </c>
    </row>
    <row r="150" spans="5:5" ht="14.25" x14ac:dyDescent="0.2">
      <c r="E150" s="3" t="s">
        <v>337</v>
      </c>
    </row>
    <row r="151" spans="5:5" ht="14.25" x14ac:dyDescent="0.2">
      <c r="E151" s="3" t="s">
        <v>611</v>
      </c>
    </row>
    <row r="152" spans="5:5" ht="14.25" x14ac:dyDescent="0.2">
      <c r="E152" s="3" t="s">
        <v>339</v>
      </c>
    </row>
    <row r="153" spans="5:5" ht="14.25" x14ac:dyDescent="0.2">
      <c r="E153" s="3" t="s">
        <v>611</v>
      </c>
    </row>
    <row r="154" spans="5:5" ht="14.25" x14ac:dyDescent="0.2">
      <c r="E154" s="3" t="s">
        <v>499</v>
      </c>
    </row>
    <row r="155" spans="5:5" ht="14.25" x14ac:dyDescent="0.2">
      <c r="E155" s="3" t="s">
        <v>336</v>
      </c>
    </row>
    <row r="156" spans="5:5" ht="14.25" x14ac:dyDescent="0.2">
      <c r="E156" s="3" t="s">
        <v>718</v>
      </c>
    </row>
    <row r="157" spans="5:5" ht="14.25" x14ac:dyDescent="0.2">
      <c r="E157" s="3" t="s">
        <v>338</v>
      </c>
    </row>
    <row r="158" spans="5:5" ht="14.25" x14ac:dyDescent="0.2">
      <c r="E158" s="3" t="s">
        <v>720</v>
      </c>
    </row>
    <row r="159" spans="5:5" ht="14.25" x14ac:dyDescent="0.2">
      <c r="E159" s="3" t="s">
        <v>337</v>
      </c>
    </row>
    <row r="160" spans="5:5" ht="14.25" x14ac:dyDescent="0.2">
      <c r="E160" s="3" t="s">
        <v>719</v>
      </c>
    </row>
    <row r="161" spans="5:5" ht="14.25" x14ac:dyDescent="0.2">
      <c r="E161" s="3" t="s">
        <v>339</v>
      </c>
    </row>
    <row r="162" spans="5:5" ht="14.25" x14ac:dyDescent="0.2">
      <c r="E162" s="3" t="s">
        <v>721</v>
      </c>
    </row>
    <row r="163" spans="5:5" ht="14.25" x14ac:dyDescent="0.2">
      <c r="E163" s="3" t="s">
        <v>534</v>
      </c>
    </row>
    <row r="164" spans="5:5" ht="14.25" x14ac:dyDescent="0.2">
      <c r="E164" s="3" t="s">
        <v>336</v>
      </c>
    </row>
    <row r="165" spans="5:5" ht="14.25" x14ac:dyDescent="0.2">
      <c r="E165" s="3" t="s">
        <v>611</v>
      </c>
    </row>
    <row r="166" spans="5:5" ht="14.25" x14ac:dyDescent="0.2">
      <c r="E166" s="3" t="s">
        <v>338</v>
      </c>
    </row>
    <row r="167" spans="5:5" ht="14.25" x14ac:dyDescent="0.2">
      <c r="E167" s="3" t="s">
        <v>723</v>
      </c>
    </row>
    <row r="168" spans="5:5" ht="14.25" x14ac:dyDescent="0.2">
      <c r="E168" s="3" t="s">
        <v>337</v>
      </c>
    </row>
    <row r="169" spans="5:5" ht="14.25" x14ac:dyDescent="0.2">
      <c r="E169" s="3" t="s">
        <v>722</v>
      </c>
    </row>
    <row r="170" spans="5:5" ht="14.25" x14ac:dyDescent="0.2">
      <c r="E170" s="3" t="s">
        <v>339</v>
      </c>
    </row>
    <row r="171" spans="5:5" ht="14.25" x14ac:dyDescent="0.2">
      <c r="E171" s="3" t="s">
        <v>724</v>
      </c>
    </row>
    <row r="172" spans="5:5" ht="14.25" x14ac:dyDescent="0.2">
      <c r="E172" s="3" t="s">
        <v>555</v>
      </c>
    </row>
    <row r="173" spans="5:5" ht="14.25" x14ac:dyDescent="0.2">
      <c r="E173" s="3" t="s">
        <v>336</v>
      </c>
    </row>
    <row r="174" spans="5:5" ht="14.25" x14ac:dyDescent="0.2">
      <c r="E174" s="3" t="s">
        <v>725</v>
      </c>
    </row>
    <row r="175" spans="5:5" ht="14.25" x14ac:dyDescent="0.2">
      <c r="E175" s="3" t="s">
        <v>338</v>
      </c>
    </row>
    <row r="176" spans="5:5" ht="14.25" x14ac:dyDescent="0.2">
      <c r="E176" s="3" t="s">
        <v>726</v>
      </c>
    </row>
    <row r="177" spans="5:5" ht="14.25" x14ac:dyDescent="0.2">
      <c r="E177" s="3" t="s">
        <v>337</v>
      </c>
    </row>
    <row r="178" spans="5:5" ht="14.25" x14ac:dyDescent="0.2">
      <c r="E178" s="3" t="s">
        <v>611</v>
      </c>
    </row>
    <row r="179" spans="5:5" ht="14.25" x14ac:dyDescent="0.2">
      <c r="E179" s="3" t="s">
        <v>339</v>
      </c>
    </row>
    <row r="180" spans="5:5" ht="14.25" x14ac:dyDescent="0.2">
      <c r="E180" s="3" t="s">
        <v>611</v>
      </c>
    </row>
    <row r="181" spans="5:5" ht="14.25" x14ac:dyDescent="0.2">
      <c r="E181" s="3" t="s">
        <v>520</v>
      </c>
    </row>
    <row r="182" spans="5:5" ht="14.25" x14ac:dyDescent="0.2">
      <c r="E182" s="3" t="s">
        <v>336</v>
      </c>
    </row>
    <row r="183" spans="5:5" ht="14.25" x14ac:dyDescent="0.2">
      <c r="E183" s="3" t="s">
        <v>611</v>
      </c>
    </row>
    <row r="184" spans="5:5" ht="14.25" x14ac:dyDescent="0.2">
      <c r="E184" s="3" t="s">
        <v>338</v>
      </c>
    </row>
    <row r="185" spans="5:5" ht="14.25" x14ac:dyDescent="0.2">
      <c r="E185" s="3" t="s">
        <v>611</v>
      </c>
    </row>
    <row r="186" spans="5:5" ht="14.25" x14ac:dyDescent="0.2">
      <c r="E186" s="3" t="s">
        <v>337</v>
      </c>
    </row>
    <row r="187" spans="5:5" ht="14.25" x14ac:dyDescent="0.2">
      <c r="E187" s="3" t="s">
        <v>611</v>
      </c>
    </row>
    <row r="188" spans="5:5" ht="14.25" x14ac:dyDescent="0.2">
      <c r="E188" s="3" t="s">
        <v>339</v>
      </c>
    </row>
    <row r="189" spans="5:5" ht="14.25" x14ac:dyDescent="0.2">
      <c r="E189" s="3" t="s">
        <v>611</v>
      </c>
    </row>
    <row r="190" spans="5:5" ht="14.25" x14ac:dyDescent="0.2">
      <c r="E190" s="3" t="s">
        <v>136</v>
      </c>
    </row>
    <row r="191" spans="5:5" ht="14.25" x14ac:dyDescent="0.2">
      <c r="E191" s="3" t="s">
        <v>341</v>
      </c>
    </row>
    <row r="192" spans="5:5" ht="14.25" x14ac:dyDescent="0.2">
      <c r="E192" s="3" t="s">
        <v>276</v>
      </c>
    </row>
    <row r="193" spans="5:5" ht="14.25" x14ac:dyDescent="0.2">
      <c r="E193" s="3" t="s">
        <v>767</v>
      </c>
    </row>
    <row r="194" spans="5:5" ht="14.25" x14ac:dyDescent="0.2">
      <c r="E194" s="3" t="s">
        <v>727</v>
      </c>
    </row>
    <row r="195" spans="5:5" ht="14.25" x14ac:dyDescent="0.2">
      <c r="E195" s="3" t="s">
        <v>461</v>
      </c>
    </row>
    <row r="196" spans="5:5" ht="14.25" x14ac:dyDescent="0.2">
      <c r="E196" s="3" t="s">
        <v>767</v>
      </c>
    </row>
    <row r="197" spans="5:5" ht="14.25" x14ac:dyDescent="0.2">
      <c r="E197" s="3" t="s">
        <v>729</v>
      </c>
    </row>
    <row r="198" spans="5:5" ht="14.25" x14ac:dyDescent="0.2">
      <c r="E198" s="3" t="s">
        <v>439</v>
      </c>
    </row>
    <row r="199" spans="5:5" ht="14.25" x14ac:dyDescent="0.2">
      <c r="E199" s="3" t="s">
        <v>767</v>
      </c>
    </row>
    <row r="200" spans="5:5" ht="14.25" x14ac:dyDescent="0.2">
      <c r="E200" s="3" t="s">
        <v>728</v>
      </c>
    </row>
    <row r="201" spans="5:5" ht="14.25" x14ac:dyDescent="0.2">
      <c r="E201" s="3" t="s">
        <v>484</v>
      </c>
    </row>
    <row r="202" spans="5:5" ht="14.25" x14ac:dyDescent="0.2">
      <c r="E202" s="3" t="s">
        <v>767</v>
      </c>
    </row>
    <row r="203" spans="5:5" ht="14.25" x14ac:dyDescent="0.2">
      <c r="E203" s="3" t="s">
        <v>730</v>
      </c>
    </row>
    <row r="204" spans="5:5" ht="14.25" x14ac:dyDescent="0.2">
      <c r="E204" s="3" t="s">
        <v>499</v>
      </c>
    </row>
    <row r="205" spans="5:5" ht="14.25" x14ac:dyDescent="0.2">
      <c r="E205" s="3" t="s">
        <v>506</v>
      </c>
    </row>
    <row r="206" spans="5:5" ht="14.25" x14ac:dyDescent="0.2">
      <c r="E206" s="3" t="s">
        <v>732</v>
      </c>
    </row>
    <row r="207" spans="5:5" ht="14.25" x14ac:dyDescent="0.2">
      <c r="E207" s="3" t="s">
        <v>505</v>
      </c>
    </row>
    <row r="208" spans="5:5" ht="14.25" x14ac:dyDescent="0.2">
      <c r="E208" s="3" t="s">
        <v>731</v>
      </c>
    </row>
    <row r="209" spans="5:5" ht="14.25" x14ac:dyDescent="0.2">
      <c r="E209" s="3" t="s">
        <v>507</v>
      </c>
    </row>
    <row r="210" spans="5:5" ht="14.25" x14ac:dyDescent="0.2">
      <c r="E210" s="3" t="s">
        <v>733</v>
      </c>
    </row>
    <row r="211" spans="5:5" ht="14.25" x14ac:dyDescent="0.2">
      <c r="E211" s="3" t="s">
        <v>534</v>
      </c>
    </row>
    <row r="212" spans="5:5" ht="14.25" x14ac:dyDescent="0.2">
      <c r="E212" s="3" t="s">
        <v>541</v>
      </c>
    </row>
    <row r="213" spans="5:5" ht="14.25" x14ac:dyDescent="0.2">
      <c r="E213" s="3" t="s">
        <v>735</v>
      </c>
    </row>
    <row r="214" spans="5:5" ht="14.25" x14ac:dyDescent="0.2">
      <c r="E214" s="3" t="s">
        <v>542</v>
      </c>
    </row>
    <row r="215" spans="5:5" ht="14.25" x14ac:dyDescent="0.2">
      <c r="E215" s="3" t="s">
        <v>736</v>
      </c>
    </row>
    <row r="216" spans="5:5" ht="14.25" x14ac:dyDescent="0.2">
      <c r="E216" s="3" t="s">
        <v>555</v>
      </c>
    </row>
    <row r="217" spans="5:5" ht="14.25" x14ac:dyDescent="0.2">
      <c r="E217" s="3" t="s">
        <v>767</v>
      </c>
    </row>
    <row r="218" spans="5:5" ht="14.25" x14ac:dyDescent="0.2">
      <c r="E218" s="3" t="s">
        <v>737</v>
      </c>
    </row>
    <row r="219" spans="5:5" ht="14.25" x14ac:dyDescent="0.2">
      <c r="E219" s="3" t="s">
        <v>520</v>
      </c>
    </row>
    <row r="220" spans="5:5" ht="14.25" x14ac:dyDescent="0.2">
      <c r="E220" s="3" t="s">
        <v>767</v>
      </c>
    </row>
    <row r="221" spans="5:5" ht="14.25" x14ac:dyDescent="0.2">
      <c r="E221" s="3" t="s">
        <v>734</v>
      </c>
    </row>
    <row r="222" spans="5:5" ht="14.25" x14ac:dyDescent="0.2">
      <c r="E222" s="3" t="s">
        <v>137</v>
      </c>
    </row>
    <row r="223" spans="5:5" ht="14.25" x14ac:dyDescent="0.2">
      <c r="E223" s="3" t="s">
        <v>15</v>
      </c>
    </row>
    <row r="224" spans="5:5" ht="14.25" x14ac:dyDescent="0.2">
      <c r="E224" s="3" t="s">
        <v>767</v>
      </c>
    </row>
    <row r="225" spans="5:5" ht="14.25" x14ac:dyDescent="0.2">
      <c r="E225" s="3" t="s">
        <v>119</v>
      </c>
    </row>
    <row r="226" spans="5:5" ht="14.25" x14ac:dyDescent="0.2">
      <c r="E226" s="3" t="s">
        <v>345</v>
      </c>
    </row>
    <row r="227" spans="5:5" ht="14.25" x14ac:dyDescent="0.2">
      <c r="E227" s="3" t="s">
        <v>276</v>
      </c>
    </row>
    <row r="228" spans="5:5" ht="14.25" x14ac:dyDescent="0.2">
      <c r="E228" s="3" t="s">
        <v>767</v>
      </c>
    </row>
    <row r="229" spans="5:5" ht="14.25" x14ac:dyDescent="0.2">
      <c r="E229" s="3" t="s">
        <v>613</v>
      </c>
    </row>
    <row r="230" spans="5:5" ht="14.25" x14ac:dyDescent="0.2">
      <c r="E230" s="3" t="s">
        <v>461</v>
      </c>
    </row>
    <row r="231" spans="5:5" ht="14.25" x14ac:dyDescent="0.2">
      <c r="E231" s="3" t="s">
        <v>767</v>
      </c>
    </row>
    <row r="232" spans="5:5" ht="14.25" x14ac:dyDescent="0.2">
      <c r="E232" s="3" t="s">
        <v>614</v>
      </c>
    </row>
    <row r="233" spans="5:5" ht="14.25" x14ac:dyDescent="0.2">
      <c r="E233" s="3" t="s">
        <v>439</v>
      </c>
    </row>
    <row r="234" spans="5:5" ht="14.25" x14ac:dyDescent="0.2">
      <c r="E234" s="3" t="s">
        <v>767</v>
      </c>
    </row>
    <row r="235" spans="5:5" ht="14.25" x14ac:dyDescent="0.2">
      <c r="E235" s="3" t="s">
        <v>738</v>
      </c>
    </row>
    <row r="236" spans="5:5" ht="14.25" x14ac:dyDescent="0.2">
      <c r="E236" s="3" t="s">
        <v>484</v>
      </c>
    </row>
    <row r="237" spans="5:5" ht="14.25" x14ac:dyDescent="0.2">
      <c r="E237" s="3" t="s">
        <v>767</v>
      </c>
    </row>
    <row r="238" spans="5:5" ht="14.25" x14ac:dyDescent="0.2">
      <c r="E238" s="3" t="s">
        <v>739</v>
      </c>
    </row>
    <row r="239" spans="5:5" ht="14.25" x14ac:dyDescent="0.2">
      <c r="E239" s="3" t="s">
        <v>499</v>
      </c>
    </row>
    <row r="240" spans="5:5" ht="14.25" x14ac:dyDescent="0.2">
      <c r="E240" s="3" t="s">
        <v>506</v>
      </c>
    </row>
    <row r="241" spans="5:5" ht="14.25" x14ac:dyDescent="0.2">
      <c r="E241" s="3" t="s">
        <v>741</v>
      </c>
    </row>
    <row r="242" spans="5:5" ht="14.25" x14ac:dyDescent="0.2">
      <c r="E242" s="3" t="s">
        <v>505</v>
      </c>
    </row>
    <row r="243" spans="5:5" ht="14.25" x14ac:dyDescent="0.2">
      <c r="E243" s="3" t="s">
        <v>740</v>
      </c>
    </row>
    <row r="244" spans="5:5" ht="14.25" x14ac:dyDescent="0.2">
      <c r="E244" s="3" t="s">
        <v>507</v>
      </c>
    </row>
    <row r="245" spans="5:5" ht="14.25" x14ac:dyDescent="0.2">
      <c r="E245" s="3" t="s">
        <v>742</v>
      </c>
    </row>
    <row r="246" spans="5:5" ht="14.25" x14ac:dyDescent="0.2">
      <c r="E246" s="3" t="s">
        <v>534</v>
      </c>
    </row>
    <row r="247" spans="5:5" ht="14.25" x14ac:dyDescent="0.2">
      <c r="E247" s="3" t="s">
        <v>541</v>
      </c>
    </row>
    <row r="248" spans="5:5" ht="14.25" x14ac:dyDescent="0.2">
      <c r="E248" s="3" t="s">
        <v>744</v>
      </c>
    </row>
    <row r="249" spans="5:5" ht="14.25" x14ac:dyDescent="0.2">
      <c r="E249" s="3" t="s">
        <v>542</v>
      </c>
    </row>
    <row r="250" spans="5:5" ht="14.25" x14ac:dyDescent="0.2">
      <c r="E250" s="3" t="s">
        <v>745</v>
      </c>
    </row>
    <row r="251" spans="5:5" ht="14.25" x14ac:dyDescent="0.2">
      <c r="E251" s="3" t="s">
        <v>555</v>
      </c>
    </row>
    <row r="252" spans="5:5" ht="14.25" x14ac:dyDescent="0.2">
      <c r="E252" s="3" t="s">
        <v>767</v>
      </c>
    </row>
    <row r="253" spans="5:5" ht="14.25" x14ac:dyDescent="0.2">
      <c r="E253" s="3" t="s">
        <v>746</v>
      </c>
    </row>
    <row r="254" spans="5:5" ht="14.25" x14ac:dyDescent="0.2">
      <c r="E254" s="3" t="s">
        <v>520</v>
      </c>
    </row>
    <row r="255" spans="5:5" ht="14.25" x14ac:dyDescent="0.2">
      <c r="E255" s="3" t="s">
        <v>767</v>
      </c>
    </row>
    <row r="256" spans="5:5" ht="14.25" x14ac:dyDescent="0.2">
      <c r="E256" s="3" t="s">
        <v>743</v>
      </c>
    </row>
    <row r="257" spans="5:5" ht="14.25" x14ac:dyDescent="0.2">
      <c r="E257" s="3" t="s">
        <v>348</v>
      </c>
    </row>
    <row r="258" spans="5:5" ht="14.25" x14ac:dyDescent="0.2">
      <c r="E258" s="3" t="s">
        <v>276</v>
      </c>
    </row>
    <row r="259" spans="5:5" ht="14.25" x14ac:dyDescent="0.2">
      <c r="E259" s="3" t="s">
        <v>767</v>
      </c>
    </row>
    <row r="260" spans="5:5" ht="14.25" x14ac:dyDescent="0.2">
      <c r="E260" s="3" t="s">
        <v>615</v>
      </c>
    </row>
    <row r="261" spans="5:5" ht="14.25" x14ac:dyDescent="0.2">
      <c r="E261" s="3" t="s">
        <v>461</v>
      </c>
    </row>
    <row r="262" spans="5:5" ht="14.25" x14ac:dyDescent="0.2">
      <c r="E262" s="3" t="s">
        <v>767</v>
      </c>
    </row>
    <row r="263" spans="5:5" ht="14.25" x14ac:dyDescent="0.2">
      <c r="E263" s="3" t="s">
        <v>615</v>
      </c>
    </row>
    <row r="264" spans="5:5" ht="14.25" x14ac:dyDescent="0.2">
      <c r="E264" s="3" t="s">
        <v>439</v>
      </c>
    </row>
    <row r="265" spans="5:5" ht="14.25" x14ac:dyDescent="0.2">
      <c r="E265" s="3" t="s">
        <v>767</v>
      </c>
    </row>
    <row r="266" spans="5:5" ht="14.25" x14ac:dyDescent="0.2">
      <c r="E266" s="3" t="s">
        <v>615</v>
      </c>
    </row>
    <row r="267" spans="5:5" ht="14.25" x14ac:dyDescent="0.2">
      <c r="E267" s="3" t="s">
        <v>484</v>
      </c>
    </row>
    <row r="268" spans="5:5" ht="14.25" x14ac:dyDescent="0.2">
      <c r="E268" s="3" t="s">
        <v>767</v>
      </c>
    </row>
    <row r="269" spans="5:5" ht="14.25" x14ac:dyDescent="0.2">
      <c r="E269" s="3" t="s">
        <v>616</v>
      </c>
    </row>
    <row r="270" spans="5:5" ht="14.25" x14ac:dyDescent="0.2">
      <c r="E270" s="3" t="s">
        <v>499</v>
      </c>
    </row>
    <row r="271" spans="5:5" ht="14.25" x14ac:dyDescent="0.2">
      <c r="E271" s="3" t="s">
        <v>506</v>
      </c>
    </row>
    <row r="272" spans="5:5" ht="14.25" x14ac:dyDescent="0.2">
      <c r="E272" s="3" t="s">
        <v>619</v>
      </c>
    </row>
    <row r="273" spans="5:5" ht="14.25" x14ac:dyDescent="0.2">
      <c r="E273" s="3" t="s">
        <v>505</v>
      </c>
    </row>
    <row r="274" spans="5:5" ht="14.25" x14ac:dyDescent="0.2">
      <c r="E274" s="3" t="s">
        <v>620</v>
      </c>
    </row>
    <row r="275" spans="5:5" ht="14.25" x14ac:dyDescent="0.2">
      <c r="E275" s="3" t="s">
        <v>507</v>
      </c>
    </row>
    <row r="276" spans="5:5" ht="14.25" x14ac:dyDescent="0.2">
      <c r="E276" s="3" t="s">
        <v>621</v>
      </c>
    </row>
    <row r="277" spans="5:5" ht="14.25" x14ac:dyDescent="0.2">
      <c r="E277" s="3" t="s">
        <v>534</v>
      </c>
    </row>
    <row r="278" spans="5:5" ht="14.25" x14ac:dyDescent="0.2">
      <c r="E278" s="3" t="s">
        <v>543</v>
      </c>
    </row>
    <row r="279" spans="5:5" ht="14.25" x14ac:dyDescent="0.2">
      <c r="E279" s="3" t="s">
        <v>618</v>
      </c>
    </row>
    <row r="280" spans="5:5" ht="14.25" x14ac:dyDescent="0.2">
      <c r="E280" s="3" t="s">
        <v>555</v>
      </c>
    </row>
    <row r="281" spans="5:5" ht="14.25" x14ac:dyDescent="0.2">
      <c r="E281" s="3" t="s">
        <v>767</v>
      </c>
    </row>
    <row r="282" spans="5:5" ht="14.25" x14ac:dyDescent="0.2">
      <c r="E282" s="3">
        <v>-7.1900000000000006E-2</v>
      </c>
    </row>
    <row r="283" spans="5:5" ht="14.25" x14ac:dyDescent="0.2">
      <c r="E283" s="3" t="s">
        <v>520</v>
      </c>
    </row>
    <row r="284" spans="5:5" ht="14.25" x14ac:dyDescent="0.2">
      <c r="E284" s="3" t="s">
        <v>767</v>
      </c>
    </row>
    <row r="285" spans="5:5" ht="14.25" x14ac:dyDescent="0.2">
      <c r="E285" s="3" t="s">
        <v>617</v>
      </c>
    </row>
    <row r="286" spans="5:5" ht="14.25" x14ac:dyDescent="0.2">
      <c r="E286" s="3" t="s">
        <v>350</v>
      </c>
    </row>
    <row r="287" spans="5:5" ht="14.25" x14ac:dyDescent="0.2">
      <c r="E287" s="3" t="s">
        <v>276</v>
      </c>
    </row>
    <row r="288" spans="5:5" ht="14.25" x14ac:dyDescent="0.2">
      <c r="E288" s="3" t="s">
        <v>767</v>
      </c>
    </row>
    <row r="289" spans="5:5" ht="14.25" x14ac:dyDescent="0.2">
      <c r="E289" s="3" t="s">
        <v>622</v>
      </c>
    </row>
    <row r="290" spans="5:5" ht="14.25" x14ac:dyDescent="0.2">
      <c r="E290" s="3" t="s">
        <v>461</v>
      </c>
    </row>
    <row r="291" spans="5:5" ht="14.25" x14ac:dyDescent="0.2">
      <c r="E291" s="3" t="s">
        <v>767</v>
      </c>
    </row>
    <row r="292" spans="5:5" ht="14.25" x14ac:dyDescent="0.2">
      <c r="E292" s="3" t="s">
        <v>615</v>
      </c>
    </row>
    <row r="293" spans="5:5" ht="14.25" x14ac:dyDescent="0.2">
      <c r="E293" s="3" t="s">
        <v>439</v>
      </c>
    </row>
    <row r="294" spans="5:5" ht="14.25" x14ac:dyDescent="0.2">
      <c r="E294" s="3" t="s">
        <v>767</v>
      </c>
    </row>
    <row r="295" spans="5:5" ht="14.25" x14ac:dyDescent="0.2">
      <c r="E295" s="3" t="s">
        <v>623</v>
      </c>
    </row>
    <row r="296" spans="5:5" ht="14.25" x14ac:dyDescent="0.2">
      <c r="E296" s="3" t="s">
        <v>484</v>
      </c>
    </row>
    <row r="297" spans="5:5" ht="14.25" x14ac:dyDescent="0.2">
      <c r="E297" s="3" t="s">
        <v>767</v>
      </c>
    </row>
    <row r="298" spans="5:5" ht="14.25" x14ac:dyDescent="0.2">
      <c r="E298" s="3" t="s">
        <v>624</v>
      </c>
    </row>
    <row r="299" spans="5:5" ht="14.25" x14ac:dyDescent="0.2">
      <c r="E299" s="3" t="s">
        <v>499</v>
      </c>
    </row>
    <row r="300" spans="5:5" ht="14.25" x14ac:dyDescent="0.2">
      <c r="E300" s="3" t="s">
        <v>506</v>
      </c>
    </row>
    <row r="301" spans="5:5" ht="14.25" x14ac:dyDescent="0.2">
      <c r="E301" s="3" t="s">
        <v>628</v>
      </c>
    </row>
    <row r="302" spans="5:5" ht="14.25" x14ac:dyDescent="0.2">
      <c r="E302" s="3" t="s">
        <v>505</v>
      </c>
    </row>
    <row r="303" spans="5:5" ht="14.25" x14ac:dyDescent="0.2">
      <c r="E303" s="3" t="s">
        <v>629</v>
      </c>
    </row>
    <row r="304" spans="5:5" ht="14.25" x14ac:dyDescent="0.2">
      <c r="E304" s="3" t="s">
        <v>507</v>
      </c>
    </row>
    <row r="305" spans="5:5" ht="14.25" x14ac:dyDescent="0.2">
      <c r="E305" s="3" t="s">
        <v>630</v>
      </c>
    </row>
    <row r="306" spans="5:5" ht="14.25" x14ac:dyDescent="0.2">
      <c r="E306" s="3" t="s">
        <v>534</v>
      </c>
    </row>
    <row r="307" spans="5:5" ht="14.25" x14ac:dyDescent="0.2">
      <c r="E307" s="3" t="s">
        <v>541</v>
      </c>
    </row>
    <row r="308" spans="5:5" ht="14.25" x14ac:dyDescent="0.2">
      <c r="E308" s="3" t="s">
        <v>626</v>
      </c>
    </row>
    <row r="309" spans="5:5" ht="14.25" x14ac:dyDescent="0.2">
      <c r="E309" s="3" t="s">
        <v>542</v>
      </c>
    </row>
    <row r="310" spans="5:5" ht="14.25" x14ac:dyDescent="0.2">
      <c r="E310" s="3" t="s">
        <v>627</v>
      </c>
    </row>
    <row r="311" spans="5:5" ht="14.25" x14ac:dyDescent="0.2">
      <c r="E311" s="3" t="s">
        <v>555</v>
      </c>
    </row>
    <row r="312" spans="5:5" ht="14.25" x14ac:dyDescent="0.2">
      <c r="E312" s="3" t="s">
        <v>767</v>
      </c>
    </row>
    <row r="313" spans="5:5" ht="14.25" x14ac:dyDescent="0.2">
      <c r="E313" s="3" t="s">
        <v>818</v>
      </c>
    </row>
    <row r="314" spans="5:5" ht="14.25" x14ac:dyDescent="0.2">
      <c r="E314" s="3" t="s">
        <v>520</v>
      </c>
    </row>
    <row r="315" spans="5:5" ht="14.25" x14ac:dyDescent="0.2">
      <c r="E315" s="3" t="s">
        <v>767</v>
      </c>
    </row>
    <row r="316" spans="5:5" ht="14.25" x14ac:dyDescent="0.2">
      <c r="E316" s="3" t="s">
        <v>625</v>
      </c>
    </row>
    <row r="317" spans="5:5" ht="14.25" x14ac:dyDescent="0.2">
      <c r="E317" s="3" t="s">
        <v>352</v>
      </c>
    </row>
    <row r="318" spans="5:5" ht="14.25" x14ac:dyDescent="0.2">
      <c r="E318" s="3" t="s">
        <v>353</v>
      </c>
    </row>
    <row r="319" spans="5:5" ht="14.25" x14ac:dyDescent="0.2">
      <c r="E319" s="3" t="s">
        <v>276</v>
      </c>
    </row>
    <row r="320" spans="5:5" ht="14.25" x14ac:dyDescent="0.2">
      <c r="E320" s="3" t="s">
        <v>767</v>
      </c>
    </row>
    <row r="321" spans="5:5" ht="14.25" x14ac:dyDescent="0.2">
      <c r="E321" s="3" t="s">
        <v>354</v>
      </c>
    </row>
    <row r="322" spans="5:5" ht="14.25" x14ac:dyDescent="0.2">
      <c r="E322" s="3" t="s">
        <v>461</v>
      </c>
    </row>
    <row r="323" spans="5:5" ht="14.25" x14ac:dyDescent="0.2">
      <c r="E323" s="3" t="s">
        <v>767</v>
      </c>
    </row>
    <row r="324" spans="5:5" ht="14.25" x14ac:dyDescent="0.2">
      <c r="E324" s="3" t="s">
        <v>468</v>
      </c>
    </row>
    <row r="325" spans="5:5" ht="14.25" x14ac:dyDescent="0.2">
      <c r="E325" s="3" t="s">
        <v>439</v>
      </c>
    </row>
    <row r="326" spans="5:5" ht="14.25" x14ac:dyDescent="0.2">
      <c r="E326" s="3" t="s">
        <v>767</v>
      </c>
    </row>
    <row r="327" spans="5:5" ht="71.25" x14ac:dyDescent="0.2">
      <c r="E327" s="3" t="s">
        <v>446</v>
      </c>
    </row>
    <row r="328" spans="5:5" ht="14.25" x14ac:dyDescent="0.2">
      <c r="E328" s="3" t="s">
        <v>484</v>
      </c>
    </row>
    <row r="329" spans="5:5" ht="14.25" x14ac:dyDescent="0.2">
      <c r="E329" s="3" t="s">
        <v>767</v>
      </c>
    </row>
    <row r="330" spans="5:5" ht="14.25" x14ac:dyDescent="0.2">
      <c r="E330" s="3" t="s">
        <v>492</v>
      </c>
    </row>
    <row r="331" spans="5:5" ht="14.25" x14ac:dyDescent="0.2">
      <c r="E331" s="3" t="s">
        <v>499</v>
      </c>
    </row>
    <row r="332" spans="5:5" ht="14.25" x14ac:dyDescent="0.2">
      <c r="E332" s="3" t="s">
        <v>767</v>
      </c>
    </row>
    <row r="333" spans="5:5" ht="57" x14ac:dyDescent="0.2">
      <c r="E333" s="3" t="s">
        <v>583</v>
      </c>
    </row>
    <row r="334" spans="5:5" ht="14.25" x14ac:dyDescent="0.2">
      <c r="E334" s="3" t="s">
        <v>534</v>
      </c>
    </row>
    <row r="335" spans="5:5" ht="14.25" x14ac:dyDescent="0.2">
      <c r="E335" s="3" t="s">
        <v>767</v>
      </c>
    </row>
    <row r="336" spans="5:5" ht="142.5" x14ac:dyDescent="0.2">
      <c r="E336" s="3" t="s">
        <v>544</v>
      </c>
    </row>
    <row r="337" spans="5:5" ht="14.25" x14ac:dyDescent="0.2">
      <c r="E337" s="3" t="s">
        <v>555</v>
      </c>
    </row>
    <row r="338" spans="5:5" ht="14.25" x14ac:dyDescent="0.2">
      <c r="E338" s="3" t="s">
        <v>767</v>
      </c>
    </row>
    <row r="339" spans="5:5" ht="57" x14ac:dyDescent="0.2">
      <c r="E339" s="3" t="s">
        <v>561</v>
      </c>
    </row>
    <row r="340" spans="5:5" ht="14.25" x14ac:dyDescent="0.2">
      <c r="E340" s="3" t="s">
        <v>520</v>
      </c>
    </row>
    <row r="341" spans="5:5" ht="14.25" x14ac:dyDescent="0.2">
      <c r="E341" s="3" t="s">
        <v>767</v>
      </c>
    </row>
    <row r="342" spans="5:5" ht="14.25" x14ac:dyDescent="0.2">
      <c r="E342" s="3" t="s">
        <v>530</v>
      </c>
    </row>
    <row r="343" spans="5:5" ht="14.25" x14ac:dyDescent="0.2">
      <c r="E343" s="3" t="s">
        <v>356</v>
      </c>
    </row>
    <row r="344" spans="5:5" ht="14.25" x14ac:dyDescent="0.2">
      <c r="E344" s="3" t="s">
        <v>276</v>
      </c>
    </row>
    <row r="345" spans="5:5" ht="14.25" x14ac:dyDescent="0.2">
      <c r="E345" s="3" t="s">
        <v>767</v>
      </c>
    </row>
    <row r="346" spans="5:5" ht="14.25" x14ac:dyDescent="0.2">
      <c r="E346" s="3" t="s">
        <v>357</v>
      </c>
    </row>
    <row r="347" spans="5:5" ht="14.25" x14ac:dyDescent="0.2">
      <c r="E347" s="3" t="s">
        <v>461</v>
      </c>
    </row>
    <row r="348" spans="5:5" ht="14.25" x14ac:dyDescent="0.2">
      <c r="E348" s="3" t="s">
        <v>767</v>
      </c>
    </row>
    <row r="349" spans="5:5" ht="14.25" x14ac:dyDescent="0.2">
      <c r="E349" s="3" t="s">
        <v>469</v>
      </c>
    </row>
    <row r="350" spans="5:5" ht="14.25" x14ac:dyDescent="0.2">
      <c r="E350" s="3" t="s">
        <v>439</v>
      </c>
    </row>
    <row r="351" spans="5:5" ht="14.25" x14ac:dyDescent="0.2">
      <c r="E351" s="3" t="s">
        <v>767</v>
      </c>
    </row>
    <row r="352" spans="5:5" ht="14.25" x14ac:dyDescent="0.2">
      <c r="E352" s="3" t="s">
        <v>213</v>
      </c>
    </row>
    <row r="353" spans="5:5" ht="14.25" x14ac:dyDescent="0.2">
      <c r="E353" s="3" t="s">
        <v>484</v>
      </c>
    </row>
    <row r="354" spans="5:5" ht="14.25" x14ac:dyDescent="0.2">
      <c r="E354" s="3" t="s">
        <v>767</v>
      </c>
    </row>
    <row r="355" spans="5:5" ht="14.25" x14ac:dyDescent="0.2">
      <c r="E355" s="3" t="s">
        <v>213</v>
      </c>
    </row>
    <row r="356" spans="5:5" ht="14.25" x14ac:dyDescent="0.2">
      <c r="E356" s="3" t="s">
        <v>499</v>
      </c>
    </row>
    <row r="357" spans="5:5" ht="14.25" x14ac:dyDescent="0.2">
      <c r="E357" s="3" t="s">
        <v>767</v>
      </c>
    </row>
    <row r="358" spans="5:5" ht="14.25" x14ac:dyDescent="0.2">
      <c r="E358" s="3" t="s">
        <v>469</v>
      </c>
    </row>
    <row r="359" spans="5:5" ht="14.25" x14ac:dyDescent="0.2">
      <c r="E359" s="3" t="s">
        <v>534</v>
      </c>
    </row>
    <row r="360" spans="5:5" ht="14.25" x14ac:dyDescent="0.2">
      <c r="E360" s="3" t="s">
        <v>767</v>
      </c>
    </row>
    <row r="361" spans="5:5" ht="399" x14ac:dyDescent="0.2">
      <c r="E361" s="3" t="s">
        <v>584</v>
      </c>
    </row>
    <row r="362" spans="5:5" ht="14.25" x14ac:dyDescent="0.2">
      <c r="E362" s="3" t="s">
        <v>555</v>
      </c>
    </row>
    <row r="363" spans="5:5" ht="14.25" x14ac:dyDescent="0.2">
      <c r="E363" s="3" t="s">
        <v>767</v>
      </c>
    </row>
    <row r="364" spans="5:5" ht="28.5" x14ac:dyDescent="0.2">
      <c r="E364" s="3" t="s">
        <v>562</v>
      </c>
    </row>
    <row r="365" spans="5:5" ht="14.25" x14ac:dyDescent="0.2">
      <c r="E365" s="3" t="s">
        <v>520</v>
      </c>
    </row>
    <row r="366" spans="5:5" ht="14.25" x14ac:dyDescent="0.2">
      <c r="E366" s="3" t="s">
        <v>767</v>
      </c>
    </row>
    <row r="367" spans="5:5" ht="14.25" x14ac:dyDescent="0.2">
      <c r="E367" s="3" t="s">
        <v>530</v>
      </c>
    </row>
    <row r="368" spans="5:5" ht="14.25" x14ac:dyDescent="0.2">
      <c r="E368" s="3" t="s">
        <v>359</v>
      </c>
    </row>
    <row r="369" spans="5:5" ht="14.25" x14ac:dyDescent="0.2">
      <c r="E369" s="3" t="s">
        <v>276</v>
      </c>
    </row>
    <row r="370" spans="5:5" ht="14.25" x14ac:dyDescent="0.2">
      <c r="E370" s="3" t="s">
        <v>767</v>
      </c>
    </row>
    <row r="371" spans="5:5" ht="14.25" x14ac:dyDescent="0.2">
      <c r="E371" s="3" t="s">
        <v>747</v>
      </c>
    </row>
    <row r="372" spans="5:5" ht="14.25" x14ac:dyDescent="0.2">
      <c r="E372" s="3" t="s">
        <v>461</v>
      </c>
    </row>
    <row r="373" spans="5:5" ht="14.25" x14ac:dyDescent="0.2">
      <c r="E373" s="3" t="s">
        <v>767</v>
      </c>
    </row>
    <row r="374" spans="5:5" ht="14.25" x14ac:dyDescent="0.2">
      <c r="E374" s="3" t="s">
        <v>632</v>
      </c>
    </row>
    <row r="375" spans="5:5" ht="14.25" x14ac:dyDescent="0.2">
      <c r="E375" s="3" t="s">
        <v>439</v>
      </c>
    </row>
    <row r="376" spans="5:5" ht="14.25" x14ac:dyDescent="0.2">
      <c r="E376" s="3" t="s">
        <v>767</v>
      </c>
    </row>
    <row r="377" spans="5:5" ht="14.25" x14ac:dyDescent="0.2">
      <c r="E377" s="3" t="s">
        <v>633</v>
      </c>
    </row>
    <row r="378" spans="5:5" ht="14.25" x14ac:dyDescent="0.2">
      <c r="E378" s="3" t="s">
        <v>484</v>
      </c>
    </row>
    <row r="379" spans="5:5" ht="14.25" x14ac:dyDescent="0.2">
      <c r="E379" s="3" t="s">
        <v>767</v>
      </c>
    </row>
    <row r="380" spans="5:5" ht="14.25" x14ac:dyDescent="0.2">
      <c r="E380" s="3" t="s">
        <v>748</v>
      </c>
    </row>
    <row r="381" spans="5:5" ht="14.25" x14ac:dyDescent="0.2">
      <c r="E381" s="3" t="s">
        <v>499</v>
      </c>
    </row>
    <row r="382" spans="5:5" ht="14.25" x14ac:dyDescent="0.2">
      <c r="E382" s="3" t="s">
        <v>509</v>
      </c>
    </row>
    <row r="383" spans="5:5" ht="14.25" x14ac:dyDescent="0.2">
      <c r="E383" s="3" t="s">
        <v>749</v>
      </c>
    </row>
    <row r="384" spans="5:5" ht="14.25" x14ac:dyDescent="0.2">
      <c r="E384" s="3" t="s">
        <v>510</v>
      </c>
    </row>
    <row r="385" spans="5:5" ht="14.25" x14ac:dyDescent="0.2">
      <c r="E385" s="3" t="s">
        <v>631</v>
      </c>
    </row>
    <row r="386" spans="5:5" ht="14.25" x14ac:dyDescent="0.2">
      <c r="E386" s="3" t="s">
        <v>534</v>
      </c>
    </row>
    <row r="387" spans="5:5" ht="14.25" x14ac:dyDescent="0.2">
      <c r="E387" s="3" t="s">
        <v>767</v>
      </c>
    </row>
    <row r="388" spans="5:5" ht="14.25" x14ac:dyDescent="0.2">
      <c r="E388" s="3" t="s">
        <v>750</v>
      </c>
    </row>
    <row r="389" spans="5:5" ht="14.25" x14ac:dyDescent="0.2">
      <c r="E389" s="3" t="s">
        <v>555</v>
      </c>
    </row>
    <row r="390" spans="5:5" ht="14.25" x14ac:dyDescent="0.2">
      <c r="E390" s="3" t="s">
        <v>767</v>
      </c>
    </row>
    <row r="391" spans="5:5" ht="14.25" x14ac:dyDescent="0.2">
      <c r="E391" s="3" t="s">
        <v>751</v>
      </c>
    </row>
    <row r="392" spans="5:5" ht="14.25" x14ac:dyDescent="0.2">
      <c r="E392" s="3" t="s">
        <v>520</v>
      </c>
    </row>
    <row r="393" spans="5:5" ht="14.25" x14ac:dyDescent="0.2">
      <c r="E393" s="3" t="s">
        <v>767</v>
      </c>
    </row>
    <row r="394" spans="5:5" ht="14.25" x14ac:dyDescent="0.2">
      <c r="E394" s="3" t="s">
        <v>17</v>
      </c>
    </row>
    <row r="395" spans="5:5" ht="14.25" x14ac:dyDescent="0.2">
      <c r="E395" s="3" t="s">
        <v>362</v>
      </c>
    </row>
    <row r="396" spans="5:5" ht="14.25" x14ac:dyDescent="0.2">
      <c r="E396" s="3" t="s">
        <v>276</v>
      </c>
    </row>
    <row r="397" spans="5:5" ht="14.25" x14ac:dyDescent="0.2">
      <c r="E397" s="3" t="s">
        <v>767</v>
      </c>
    </row>
    <row r="398" spans="5:5" ht="14.25" x14ac:dyDescent="0.2">
      <c r="E398" s="3" t="s">
        <v>363</v>
      </c>
    </row>
    <row r="399" spans="5:5" ht="14.25" x14ac:dyDescent="0.2">
      <c r="E399" s="3" t="s">
        <v>461</v>
      </c>
    </row>
    <row r="400" spans="5:5" ht="14.25" x14ac:dyDescent="0.2">
      <c r="E400" s="3" t="s">
        <v>767</v>
      </c>
    </row>
    <row r="401" spans="5:5" ht="14.25" x14ac:dyDescent="0.2">
      <c r="E401" s="3" t="s">
        <v>363</v>
      </c>
    </row>
    <row r="402" spans="5:5" ht="14.25" x14ac:dyDescent="0.2">
      <c r="E402" s="3" t="s">
        <v>439</v>
      </c>
    </row>
    <row r="403" spans="5:5" ht="14.25" x14ac:dyDescent="0.2">
      <c r="E403" s="3" t="s">
        <v>767</v>
      </c>
    </row>
    <row r="404" spans="5:5" ht="14.25" x14ac:dyDescent="0.2">
      <c r="E404" s="3" t="s">
        <v>447</v>
      </c>
    </row>
    <row r="405" spans="5:5" ht="14.25" x14ac:dyDescent="0.2">
      <c r="E405" s="3" t="s">
        <v>484</v>
      </c>
    </row>
    <row r="406" spans="5:5" ht="14.25" x14ac:dyDescent="0.2">
      <c r="E406" s="3" t="s">
        <v>767</v>
      </c>
    </row>
    <row r="407" spans="5:5" ht="14.25" x14ac:dyDescent="0.2">
      <c r="E407" s="3" t="s">
        <v>363</v>
      </c>
    </row>
    <row r="408" spans="5:5" ht="14.25" x14ac:dyDescent="0.2">
      <c r="E408" s="3" t="s">
        <v>499</v>
      </c>
    </row>
    <row r="409" spans="5:5" ht="14.25" x14ac:dyDescent="0.2">
      <c r="E409" s="3" t="s">
        <v>767</v>
      </c>
    </row>
    <row r="410" spans="5:5" ht="42.75" x14ac:dyDescent="0.2">
      <c r="E410" s="3" t="s">
        <v>585</v>
      </c>
    </row>
    <row r="411" spans="5:5" ht="14.25" x14ac:dyDescent="0.2">
      <c r="E411" s="3" t="s">
        <v>534</v>
      </c>
    </row>
    <row r="412" spans="5:5" ht="14.25" x14ac:dyDescent="0.2">
      <c r="E412" s="3" t="s">
        <v>767</v>
      </c>
    </row>
    <row r="413" spans="5:5" ht="28.5" x14ac:dyDescent="0.2">
      <c r="E413" s="3" t="s">
        <v>786</v>
      </c>
    </row>
    <row r="414" spans="5:5" ht="14.25" x14ac:dyDescent="0.2">
      <c r="E414" s="3" t="s">
        <v>555</v>
      </c>
    </row>
    <row r="415" spans="5:5" ht="14.25" x14ac:dyDescent="0.2">
      <c r="E415" s="3" t="s">
        <v>767</v>
      </c>
    </row>
    <row r="416" spans="5:5" ht="14.25" x14ac:dyDescent="0.2">
      <c r="E416" s="3" t="s">
        <v>563</v>
      </c>
    </row>
    <row r="417" spans="5:5" ht="14.25" x14ac:dyDescent="0.2">
      <c r="E417" s="3" t="s">
        <v>520</v>
      </c>
    </row>
    <row r="418" spans="5:5" ht="14.25" x14ac:dyDescent="0.2">
      <c r="E418" s="3" t="s">
        <v>767</v>
      </c>
    </row>
    <row r="419" spans="5:5" ht="14.25" x14ac:dyDescent="0.2">
      <c r="E419" s="3" t="s">
        <v>531</v>
      </c>
    </row>
    <row r="420" spans="5:5" ht="14.25" x14ac:dyDescent="0.2">
      <c r="E420" s="3" t="s">
        <v>365</v>
      </c>
    </row>
    <row r="421" spans="5:5" ht="14.25" x14ac:dyDescent="0.2">
      <c r="E421" s="3" t="s">
        <v>276</v>
      </c>
    </row>
    <row r="422" spans="5:5" ht="14.25" x14ac:dyDescent="0.2">
      <c r="E422" s="3" t="s">
        <v>767</v>
      </c>
    </row>
    <row r="423" spans="5:5" ht="14.25" x14ac:dyDescent="0.2">
      <c r="E423" s="3" t="s">
        <v>747</v>
      </c>
    </row>
    <row r="424" spans="5:5" ht="14.25" x14ac:dyDescent="0.2">
      <c r="E424" s="3" t="s">
        <v>461</v>
      </c>
    </row>
    <row r="425" spans="5:5" ht="14.25" x14ac:dyDescent="0.2">
      <c r="E425" s="3" t="s">
        <v>767</v>
      </c>
    </row>
    <row r="426" spans="5:5" ht="14.25" x14ac:dyDescent="0.2">
      <c r="E426" s="3" t="s">
        <v>632</v>
      </c>
    </row>
    <row r="427" spans="5:5" ht="14.25" x14ac:dyDescent="0.2">
      <c r="E427" s="3" t="s">
        <v>439</v>
      </c>
    </row>
    <row r="428" spans="5:5" ht="14.25" x14ac:dyDescent="0.2">
      <c r="E428" s="3" t="s">
        <v>767</v>
      </c>
    </row>
    <row r="429" spans="5:5" ht="14.25" x14ac:dyDescent="0.2">
      <c r="E429" s="3" t="s">
        <v>633</v>
      </c>
    </row>
    <row r="430" spans="5:5" ht="14.25" x14ac:dyDescent="0.2">
      <c r="E430" s="3" t="s">
        <v>484</v>
      </c>
    </row>
    <row r="431" spans="5:5" ht="14.25" x14ac:dyDescent="0.2">
      <c r="E431" s="3" t="s">
        <v>767</v>
      </c>
    </row>
    <row r="432" spans="5:5" ht="14.25" x14ac:dyDescent="0.2">
      <c r="E432" s="3" t="s">
        <v>752</v>
      </c>
    </row>
    <row r="433" spans="5:5" ht="14.25" x14ac:dyDescent="0.2">
      <c r="E433" s="3" t="s">
        <v>499</v>
      </c>
    </row>
    <row r="434" spans="5:5" ht="14.25" x14ac:dyDescent="0.2">
      <c r="E434" s="3" t="s">
        <v>513</v>
      </c>
    </row>
    <row r="435" spans="5:5" ht="14.25" x14ac:dyDescent="0.2">
      <c r="E435" s="3" t="s">
        <v>631</v>
      </c>
    </row>
    <row r="436" spans="5:5" ht="14.25" x14ac:dyDescent="0.2">
      <c r="E436" s="3" t="s">
        <v>511</v>
      </c>
    </row>
    <row r="437" spans="5:5" ht="14.25" x14ac:dyDescent="0.2">
      <c r="E437" s="3" t="s">
        <v>749</v>
      </c>
    </row>
    <row r="438" spans="5:5" ht="14.25" x14ac:dyDescent="0.2">
      <c r="E438" s="3" t="s">
        <v>534</v>
      </c>
    </row>
    <row r="439" spans="5:5" ht="14.25" x14ac:dyDescent="0.2">
      <c r="E439" s="3" t="s">
        <v>767</v>
      </c>
    </row>
    <row r="440" spans="5:5" ht="14.25" x14ac:dyDescent="0.2">
      <c r="E440" s="3" t="s">
        <v>750</v>
      </c>
    </row>
    <row r="441" spans="5:5" ht="14.25" x14ac:dyDescent="0.2">
      <c r="E441" s="3" t="s">
        <v>555</v>
      </c>
    </row>
    <row r="442" spans="5:5" ht="14.25" x14ac:dyDescent="0.2">
      <c r="E442" s="3" t="s">
        <v>767</v>
      </c>
    </row>
    <row r="443" spans="5:5" ht="14.25" x14ac:dyDescent="0.2">
      <c r="E443" s="3" t="s">
        <v>751</v>
      </c>
    </row>
    <row r="444" spans="5:5" ht="14.25" x14ac:dyDescent="0.2">
      <c r="E444" s="3" t="s">
        <v>520</v>
      </c>
    </row>
    <row r="445" spans="5:5" ht="14.25" x14ac:dyDescent="0.2">
      <c r="E445" s="3" t="s">
        <v>767</v>
      </c>
    </row>
    <row r="446" spans="5:5" ht="14.25" x14ac:dyDescent="0.2">
      <c r="E446" s="3" t="s">
        <v>530</v>
      </c>
    </row>
    <row r="447" spans="5:5" ht="14.25" x14ac:dyDescent="0.2">
      <c r="E447" s="3" t="s">
        <v>116</v>
      </c>
    </row>
    <row r="448" spans="5:5" ht="28.5" x14ac:dyDescent="0.2">
      <c r="E448" s="3" t="s">
        <v>117</v>
      </c>
    </row>
    <row r="449" spans="5:5" ht="14.25" x14ac:dyDescent="0.2">
      <c r="E449" s="3" t="s">
        <v>15</v>
      </c>
    </row>
    <row r="450" spans="5:5" ht="14.25" x14ac:dyDescent="0.2">
      <c r="E450" s="3" t="s">
        <v>767</v>
      </c>
    </row>
    <row r="451" spans="5:5" ht="14.25" x14ac:dyDescent="0.2">
      <c r="E451" s="3" t="s">
        <v>119</v>
      </c>
    </row>
    <row r="452" spans="5:5" ht="14.25" x14ac:dyDescent="0.2">
      <c r="E452" s="3" t="s">
        <v>139</v>
      </c>
    </row>
    <row r="453" spans="5:5" ht="14.25" x14ac:dyDescent="0.2">
      <c r="E453" s="3" t="s">
        <v>15</v>
      </c>
    </row>
    <row r="454" spans="5:5" ht="14.25" x14ac:dyDescent="0.2">
      <c r="E454" s="3" t="s">
        <v>767</v>
      </c>
    </row>
    <row r="455" spans="5:5" ht="14.25" x14ac:dyDescent="0.2">
      <c r="E455" s="3" t="s">
        <v>119</v>
      </c>
    </row>
    <row r="456" spans="5:5" ht="14.25" x14ac:dyDescent="0.2">
      <c r="E456" s="3" t="s">
        <v>146</v>
      </c>
    </row>
    <row r="457" spans="5:5" ht="14.25" x14ac:dyDescent="0.2">
      <c r="E457" s="3" t="s">
        <v>15</v>
      </c>
    </row>
    <row r="458" spans="5:5" ht="14.25" x14ac:dyDescent="0.2">
      <c r="E458" s="3" t="s">
        <v>767</v>
      </c>
    </row>
    <row r="459" spans="5:5" ht="14.25" x14ac:dyDescent="0.2">
      <c r="E459" s="3" t="s">
        <v>119</v>
      </c>
    </row>
    <row r="460" spans="5:5" ht="28.5" x14ac:dyDescent="0.2">
      <c r="E460" s="3" t="s">
        <v>154</v>
      </c>
    </row>
    <row r="461" spans="5:5" ht="14.25" x14ac:dyDescent="0.2">
      <c r="E461" s="3" t="s">
        <v>15</v>
      </c>
    </row>
    <row r="462" spans="5:5" ht="14.25" x14ac:dyDescent="0.2">
      <c r="E462" s="3" t="s">
        <v>767</v>
      </c>
    </row>
    <row r="463" spans="5:5" ht="14.25" x14ac:dyDescent="0.2">
      <c r="E463" s="3" t="s">
        <v>119</v>
      </c>
    </row>
    <row r="464" spans="5:5" ht="14.25" x14ac:dyDescent="0.2">
      <c r="E464" s="3" t="s">
        <v>121</v>
      </c>
    </row>
    <row r="465" spans="5:5" ht="14.25" x14ac:dyDescent="0.2">
      <c r="E465" s="3" t="s">
        <v>122</v>
      </c>
    </row>
    <row r="466" spans="5:5" ht="14.25" x14ac:dyDescent="0.2">
      <c r="E466" s="3" t="s">
        <v>276</v>
      </c>
    </row>
    <row r="467" spans="5:5" ht="14.25" x14ac:dyDescent="0.2">
      <c r="E467" s="3" t="s">
        <v>767</v>
      </c>
    </row>
    <row r="468" spans="5:5" ht="14.25" x14ac:dyDescent="0.2">
      <c r="E468" s="3" t="s">
        <v>634</v>
      </c>
    </row>
    <row r="469" spans="5:5" ht="14.25" x14ac:dyDescent="0.2">
      <c r="E469" s="3" t="s">
        <v>461</v>
      </c>
    </row>
    <row r="470" spans="5:5" ht="14.25" x14ac:dyDescent="0.2">
      <c r="E470" s="3" t="s">
        <v>767</v>
      </c>
    </row>
    <row r="471" spans="5:5" ht="14.25" x14ac:dyDescent="0.2">
      <c r="E471" s="3" t="s">
        <v>637</v>
      </c>
    </row>
    <row r="472" spans="5:5" ht="14.25" x14ac:dyDescent="0.2">
      <c r="E472" s="3" t="s">
        <v>439</v>
      </c>
    </row>
    <row r="473" spans="5:5" ht="14.25" x14ac:dyDescent="0.2">
      <c r="E473" s="3" t="s">
        <v>767</v>
      </c>
    </row>
    <row r="474" spans="5:5" ht="14.25" x14ac:dyDescent="0.2">
      <c r="E474" s="3" t="s">
        <v>635</v>
      </c>
    </row>
    <row r="475" spans="5:5" ht="14.25" x14ac:dyDescent="0.2">
      <c r="E475" s="3" t="s">
        <v>484</v>
      </c>
    </row>
    <row r="476" spans="5:5" ht="14.25" x14ac:dyDescent="0.2">
      <c r="E476" s="3" t="s">
        <v>767</v>
      </c>
    </row>
    <row r="477" spans="5:5" ht="14.25" x14ac:dyDescent="0.2">
      <c r="E477" s="3" t="s">
        <v>753</v>
      </c>
    </row>
    <row r="478" spans="5:5" ht="14.25" x14ac:dyDescent="0.2">
      <c r="E478" s="3" t="s">
        <v>499</v>
      </c>
    </row>
    <row r="479" spans="5:5" ht="14.25" x14ac:dyDescent="0.2">
      <c r="E479" s="3" t="s">
        <v>767</v>
      </c>
    </row>
    <row r="480" spans="5:5" ht="14.25" x14ac:dyDescent="0.2">
      <c r="E480" s="3" t="s">
        <v>636</v>
      </c>
    </row>
    <row r="481" spans="5:5" ht="14.25" x14ac:dyDescent="0.2">
      <c r="E481" s="3" t="s">
        <v>534</v>
      </c>
    </row>
    <row r="482" spans="5:5" ht="14.25" x14ac:dyDescent="0.2">
      <c r="E482" s="3" t="s">
        <v>767</v>
      </c>
    </row>
    <row r="483" spans="5:5" ht="14.25" x14ac:dyDescent="0.2">
      <c r="E483" s="3" t="s">
        <v>638</v>
      </c>
    </row>
    <row r="484" spans="5:5" ht="14.25" x14ac:dyDescent="0.2">
      <c r="E484" s="3" t="s">
        <v>555</v>
      </c>
    </row>
    <row r="485" spans="5:5" ht="14.25" x14ac:dyDescent="0.2">
      <c r="E485" s="3" t="s">
        <v>767</v>
      </c>
    </row>
    <row r="486" spans="5:5" ht="14.25" x14ac:dyDescent="0.2">
      <c r="E486" s="3" t="s">
        <v>639</v>
      </c>
    </row>
    <row r="487" spans="5:5" ht="14.25" x14ac:dyDescent="0.2">
      <c r="E487" s="3" t="s">
        <v>520</v>
      </c>
    </row>
    <row r="488" spans="5:5" ht="14.25" x14ac:dyDescent="0.2">
      <c r="E488" s="3" t="s">
        <v>767</v>
      </c>
    </row>
    <row r="489" spans="5:5" ht="14.25" x14ac:dyDescent="0.2">
      <c r="E489" s="3" t="s">
        <v>635</v>
      </c>
    </row>
    <row r="490" spans="5:5" ht="14.25" x14ac:dyDescent="0.2">
      <c r="E490" s="3" t="s">
        <v>141</v>
      </c>
    </row>
    <row r="491" spans="5:5" ht="14.25" x14ac:dyDescent="0.2">
      <c r="E491" s="3" t="s">
        <v>276</v>
      </c>
    </row>
    <row r="492" spans="5:5" ht="14.25" x14ac:dyDescent="0.2">
      <c r="E492" s="3" t="s">
        <v>767</v>
      </c>
    </row>
    <row r="493" spans="5:5" ht="14.25" x14ac:dyDescent="0.2">
      <c r="E493" s="3" t="s">
        <v>640</v>
      </c>
    </row>
    <row r="494" spans="5:5" ht="14.25" x14ac:dyDescent="0.2">
      <c r="E494" s="3" t="s">
        <v>461</v>
      </c>
    </row>
    <row r="495" spans="5:5" ht="14.25" x14ac:dyDescent="0.2">
      <c r="E495" s="3" t="s">
        <v>767</v>
      </c>
    </row>
    <row r="496" spans="5:5" ht="14.25" x14ac:dyDescent="0.2">
      <c r="E496" s="3" t="s">
        <v>635</v>
      </c>
    </row>
    <row r="497" spans="5:5" ht="14.25" x14ac:dyDescent="0.2">
      <c r="E497" s="3" t="s">
        <v>439</v>
      </c>
    </row>
    <row r="498" spans="5:5" ht="14.25" x14ac:dyDescent="0.2">
      <c r="E498" s="3" t="s">
        <v>767</v>
      </c>
    </row>
    <row r="499" spans="5:5" ht="14.25" x14ac:dyDescent="0.2">
      <c r="E499" s="3" t="s">
        <v>641</v>
      </c>
    </row>
    <row r="500" spans="5:5" ht="14.25" x14ac:dyDescent="0.2">
      <c r="E500" s="3" t="s">
        <v>484</v>
      </c>
    </row>
    <row r="501" spans="5:5" ht="14.25" x14ac:dyDescent="0.2">
      <c r="E501" s="3" t="s">
        <v>767</v>
      </c>
    </row>
    <row r="502" spans="5:5" ht="14.25" x14ac:dyDescent="0.2">
      <c r="E502" s="3" t="s">
        <v>642</v>
      </c>
    </row>
    <row r="503" spans="5:5" ht="14.25" x14ac:dyDescent="0.2">
      <c r="E503" s="3" t="s">
        <v>499</v>
      </c>
    </row>
    <row r="504" spans="5:5" ht="14.25" x14ac:dyDescent="0.2">
      <c r="E504" s="3" t="s">
        <v>767</v>
      </c>
    </row>
    <row r="505" spans="5:5" ht="14.25" x14ac:dyDescent="0.2">
      <c r="E505" s="3" t="s">
        <v>635</v>
      </c>
    </row>
    <row r="506" spans="5:5" ht="14.25" x14ac:dyDescent="0.2">
      <c r="E506" s="3" t="s">
        <v>534</v>
      </c>
    </row>
    <row r="507" spans="5:5" ht="14.25" x14ac:dyDescent="0.2">
      <c r="E507" s="3" t="s">
        <v>767</v>
      </c>
    </row>
    <row r="508" spans="5:5" ht="14.25" x14ac:dyDescent="0.2">
      <c r="E508" s="3" t="s">
        <v>635</v>
      </c>
    </row>
    <row r="509" spans="5:5" ht="14.25" x14ac:dyDescent="0.2">
      <c r="E509" s="3" t="s">
        <v>555</v>
      </c>
    </row>
    <row r="510" spans="5:5" ht="14.25" x14ac:dyDescent="0.2">
      <c r="E510" s="3" t="s">
        <v>767</v>
      </c>
    </row>
    <row r="511" spans="5:5" ht="14.25" x14ac:dyDescent="0.2">
      <c r="E511" s="3" t="s">
        <v>643</v>
      </c>
    </row>
    <row r="512" spans="5:5" ht="14.25" x14ac:dyDescent="0.2">
      <c r="E512" s="3" t="s">
        <v>520</v>
      </c>
    </row>
    <row r="513" spans="5:5" ht="14.25" x14ac:dyDescent="0.2">
      <c r="E513" s="3" t="s">
        <v>767</v>
      </c>
    </row>
    <row r="514" spans="5:5" ht="14.25" x14ac:dyDescent="0.2">
      <c r="E514" s="3" t="s">
        <v>754</v>
      </c>
    </row>
    <row r="515" spans="5:5" ht="14.25" x14ac:dyDescent="0.2">
      <c r="E515" s="3" t="s">
        <v>148</v>
      </c>
    </row>
    <row r="516" spans="5:5" ht="14.25" x14ac:dyDescent="0.2">
      <c r="E516" s="3" t="s">
        <v>276</v>
      </c>
    </row>
    <row r="517" spans="5:5" ht="14.25" x14ac:dyDescent="0.2">
      <c r="E517" s="3" t="s">
        <v>767</v>
      </c>
    </row>
    <row r="518" spans="5:5" ht="14.25" x14ac:dyDescent="0.2">
      <c r="E518" s="3" t="s">
        <v>755</v>
      </c>
    </row>
    <row r="519" spans="5:5" ht="14.25" x14ac:dyDescent="0.2">
      <c r="E519" s="3" t="s">
        <v>461</v>
      </c>
    </row>
    <row r="520" spans="5:5" ht="14.25" x14ac:dyDescent="0.2">
      <c r="E520" s="3" t="s">
        <v>767</v>
      </c>
    </row>
    <row r="521" spans="5:5" ht="14.25" x14ac:dyDescent="0.2">
      <c r="E521" s="3" t="s">
        <v>757</v>
      </c>
    </row>
    <row r="522" spans="5:5" ht="14.25" x14ac:dyDescent="0.2">
      <c r="E522" s="3" t="s">
        <v>439</v>
      </c>
    </row>
    <row r="523" spans="5:5" ht="14.25" x14ac:dyDescent="0.2">
      <c r="E523" s="3" t="s">
        <v>767</v>
      </c>
    </row>
    <row r="524" spans="5:5" ht="14.25" x14ac:dyDescent="0.2">
      <c r="E524" s="3" t="s">
        <v>756</v>
      </c>
    </row>
    <row r="525" spans="5:5" ht="14.25" x14ac:dyDescent="0.2">
      <c r="E525" s="3" t="s">
        <v>484</v>
      </c>
    </row>
    <row r="526" spans="5:5" ht="14.25" x14ac:dyDescent="0.2">
      <c r="E526" s="3" t="s">
        <v>767</v>
      </c>
    </row>
    <row r="527" spans="5:5" ht="14.25" x14ac:dyDescent="0.2">
      <c r="E527" s="3" t="s">
        <v>758</v>
      </c>
    </row>
    <row r="528" spans="5:5" ht="14.25" x14ac:dyDescent="0.2">
      <c r="E528" s="3" t="s">
        <v>499</v>
      </c>
    </row>
    <row r="529" spans="5:5" ht="14.25" x14ac:dyDescent="0.2">
      <c r="E529" s="3" t="s">
        <v>767</v>
      </c>
    </row>
    <row r="530" spans="5:5" ht="14.25" x14ac:dyDescent="0.2">
      <c r="E530" s="3" t="s">
        <v>759</v>
      </c>
    </row>
    <row r="531" spans="5:5" ht="14.25" x14ac:dyDescent="0.2">
      <c r="E531" s="3" t="s">
        <v>534</v>
      </c>
    </row>
    <row r="532" spans="5:5" ht="14.25" x14ac:dyDescent="0.2">
      <c r="E532" s="3" t="s">
        <v>767</v>
      </c>
    </row>
    <row r="533" spans="5:5" ht="14.25" x14ac:dyDescent="0.2">
      <c r="E533" s="3" t="s">
        <v>761</v>
      </c>
    </row>
    <row r="534" spans="5:5" ht="14.25" x14ac:dyDescent="0.2">
      <c r="E534" s="3" t="s">
        <v>555</v>
      </c>
    </row>
    <row r="535" spans="5:5" ht="14.25" x14ac:dyDescent="0.2">
      <c r="E535" s="3" t="s">
        <v>767</v>
      </c>
    </row>
    <row r="536" spans="5:5" ht="14.25" x14ac:dyDescent="0.2">
      <c r="E536" s="3" t="s">
        <v>762</v>
      </c>
    </row>
    <row r="537" spans="5:5" ht="14.25" x14ac:dyDescent="0.2">
      <c r="E537" s="3" t="s">
        <v>520</v>
      </c>
    </row>
    <row r="538" spans="5:5" ht="14.25" x14ac:dyDescent="0.2">
      <c r="E538" s="3" t="s">
        <v>767</v>
      </c>
    </row>
    <row r="539" spans="5:5" ht="14.25" x14ac:dyDescent="0.2">
      <c r="E539" s="3" t="s">
        <v>760</v>
      </c>
    </row>
    <row r="540" spans="5:5" ht="14.25" x14ac:dyDescent="0.2">
      <c r="E540" s="3" t="s">
        <v>156</v>
      </c>
    </row>
    <row r="541" spans="5:5" ht="14.25" x14ac:dyDescent="0.2">
      <c r="E541" s="3" t="s">
        <v>276</v>
      </c>
    </row>
    <row r="542" spans="5:5" ht="14.25" x14ac:dyDescent="0.2">
      <c r="E542" s="3" t="s">
        <v>767</v>
      </c>
    </row>
    <row r="543" spans="5:5" ht="14.25" x14ac:dyDescent="0.2">
      <c r="E543" s="3" t="s">
        <v>644</v>
      </c>
    </row>
    <row r="544" spans="5:5" ht="14.25" x14ac:dyDescent="0.2">
      <c r="E544" s="3" t="s">
        <v>461</v>
      </c>
    </row>
    <row r="545" spans="5:5" ht="14.25" x14ac:dyDescent="0.2">
      <c r="E545" s="3" t="s">
        <v>767</v>
      </c>
    </row>
    <row r="546" spans="5:5" ht="14.25" x14ac:dyDescent="0.2">
      <c r="E546" s="3" t="s">
        <v>645</v>
      </c>
    </row>
    <row r="547" spans="5:5" ht="14.25" x14ac:dyDescent="0.2">
      <c r="E547" s="3" t="s">
        <v>439</v>
      </c>
    </row>
    <row r="548" spans="5:5" ht="14.25" x14ac:dyDescent="0.2">
      <c r="E548" s="3" t="s">
        <v>767</v>
      </c>
    </row>
    <row r="549" spans="5:5" ht="14.25" x14ac:dyDescent="0.2">
      <c r="E549" s="3" t="s">
        <v>646</v>
      </c>
    </row>
    <row r="550" spans="5:5" ht="14.25" x14ac:dyDescent="0.2">
      <c r="E550" s="3" t="s">
        <v>484</v>
      </c>
    </row>
    <row r="551" spans="5:5" ht="14.25" x14ac:dyDescent="0.2">
      <c r="E551" s="3" t="s">
        <v>767</v>
      </c>
    </row>
    <row r="552" spans="5:5" ht="14.25" x14ac:dyDescent="0.2">
      <c r="E552" s="3" t="s">
        <v>647</v>
      </c>
    </row>
    <row r="553" spans="5:5" ht="14.25" x14ac:dyDescent="0.2">
      <c r="E553" s="3" t="s">
        <v>499</v>
      </c>
    </row>
    <row r="554" spans="5:5" ht="14.25" x14ac:dyDescent="0.2">
      <c r="E554" s="3" t="s">
        <v>767</v>
      </c>
    </row>
    <row r="555" spans="5:5" ht="14.25" x14ac:dyDescent="0.2">
      <c r="E555" s="3" t="s">
        <v>648</v>
      </c>
    </row>
    <row r="556" spans="5:5" ht="14.25" x14ac:dyDescent="0.2">
      <c r="E556" s="3" t="s">
        <v>534</v>
      </c>
    </row>
    <row r="557" spans="5:5" ht="14.25" x14ac:dyDescent="0.2">
      <c r="E557" s="3" t="s">
        <v>767</v>
      </c>
    </row>
    <row r="558" spans="5:5" ht="14.25" x14ac:dyDescent="0.2">
      <c r="E558" s="3" t="s">
        <v>649</v>
      </c>
    </row>
    <row r="559" spans="5:5" ht="14.25" x14ac:dyDescent="0.2">
      <c r="E559" s="3" t="s">
        <v>555</v>
      </c>
    </row>
    <row r="560" spans="5:5" ht="14.25" x14ac:dyDescent="0.2">
      <c r="E560" s="3" t="s">
        <v>767</v>
      </c>
    </row>
    <row r="561" spans="5:5" ht="14.25" x14ac:dyDescent="0.2">
      <c r="E561" s="3" t="s">
        <v>650</v>
      </c>
    </row>
    <row r="562" spans="5:5" ht="14.25" x14ac:dyDescent="0.2">
      <c r="E562" s="3" t="s">
        <v>520</v>
      </c>
    </row>
    <row r="563" spans="5:5" ht="14.25" x14ac:dyDescent="0.2">
      <c r="E563" s="3" t="s">
        <v>767</v>
      </c>
    </row>
    <row r="564" spans="5:5" ht="14.25" x14ac:dyDescent="0.2">
      <c r="E564" s="3" t="s">
        <v>651</v>
      </c>
    </row>
    <row r="565" spans="5:5" ht="14.25" x14ac:dyDescent="0.2">
      <c r="E565" s="3" t="s">
        <v>159</v>
      </c>
    </row>
    <row r="566" spans="5:5" ht="14.25" x14ac:dyDescent="0.2">
      <c r="E566" s="3" t="s">
        <v>276</v>
      </c>
    </row>
    <row r="567" spans="5:5" ht="14.25" x14ac:dyDescent="0.2">
      <c r="E567" s="3" t="s">
        <v>767</v>
      </c>
    </row>
    <row r="568" spans="5:5" ht="14.25" x14ac:dyDescent="0.2">
      <c r="E568" s="3" t="s">
        <v>635</v>
      </c>
    </row>
    <row r="569" spans="5:5" ht="14.25" x14ac:dyDescent="0.2">
      <c r="E569" s="3" t="s">
        <v>461</v>
      </c>
    </row>
    <row r="570" spans="5:5" ht="14.25" x14ac:dyDescent="0.2">
      <c r="E570" s="3" t="s">
        <v>767</v>
      </c>
    </row>
    <row r="571" spans="5:5" ht="14.25" x14ac:dyDescent="0.2">
      <c r="E571" s="3" t="s">
        <v>652</v>
      </c>
    </row>
    <row r="572" spans="5:5" ht="14.25" x14ac:dyDescent="0.2">
      <c r="E572" s="3" t="s">
        <v>439</v>
      </c>
    </row>
    <row r="573" spans="5:5" ht="14.25" x14ac:dyDescent="0.2">
      <c r="E573" s="3" t="s">
        <v>767</v>
      </c>
    </row>
    <row r="574" spans="5:5" ht="14.25" x14ac:dyDescent="0.2">
      <c r="E574" s="3" t="s">
        <v>635</v>
      </c>
    </row>
    <row r="575" spans="5:5" ht="14.25" x14ac:dyDescent="0.2">
      <c r="E575" s="3" t="s">
        <v>484</v>
      </c>
    </row>
    <row r="576" spans="5:5" ht="14.25" x14ac:dyDescent="0.2">
      <c r="E576" s="3" t="s">
        <v>767</v>
      </c>
    </row>
    <row r="577" spans="5:5" ht="14.25" x14ac:dyDescent="0.2">
      <c r="E577" s="3" t="s">
        <v>635</v>
      </c>
    </row>
    <row r="578" spans="5:5" ht="14.25" x14ac:dyDescent="0.2">
      <c r="E578" s="3" t="s">
        <v>499</v>
      </c>
    </row>
    <row r="579" spans="5:5" ht="14.25" x14ac:dyDescent="0.2">
      <c r="E579" s="3" t="s">
        <v>767</v>
      </c>
    </row>
    <row r="580" spans="5:5" ht="14.25" x14ac:dyDescent="0.2">
      <c r="E580" s="3" t="s">
        <v>763</v>
      </c>
    </row>
    <row r="581" spans="5:5" ht="14.25" x14ac:dyDescent="0.2">
      <c r="E581" s="3" t="s">
        <v>534</v>
      </c>
    </row>
    <row r="582" spans="5:5" ht="14.25" x14ac:dyDescent="0.2">
      <c r="E582" s="3" t="s">
        <v>767</v>
      </c>
    </row>
    <row r="583" spans="5:5" ht="14.25" x14ac:dyDescent="0.2">
      <c r="E583" s="3" t="s">
        <v>764</v>
      </c>
    </row>
    <row r="584" spans="5:5" ht="14.25" x14ac:dyDescent="0.2">
      <c r="E584" s="3" t="s">
        <v>555</v>
      </c>
    </row>
    <row r="585" spans="5:5" ht="14.25" x14ac:dyDescent="0.2">
      <c r="E585" s="3" t="s">
        <v>767</v>
      </c>
    </row>
    <row r="586" spans="5:5" ht="14.25" x14ac:dyDescent="0.2">
      <c r="E586" s="3" t="s">
        <v>635</v>
      </c>
    </row>
    <row r="587" spans="5:5" ht="14.25" x14ac:dyDescent="0.2">
      <c r="E587" s="3" t="s">
        <v>520</v>
      </c>
    </row>
    <row r="588" spans="5:5" ht="14.25" x14ac:dyDescent="0.2">
      <c r="E588" s="3" t="s">
        <v>767</v>
      </c>
    </row>
    <row r="589" spans="5:5" ht="14.25" x14ac:dyDescent="0.2">
      <c r="E589" s="3" t="s">
        <v>635</v>
      </c>
    </row>
    <row r="590" spans="5:5" ht="14.25" x14ac:dyDescent="0.2">
      <c r="E590" s="3" t="s">
        <v>163</v>
      </c>
    </row>
    <row r="591" spans="5:5" ht="14.25" x14ac:dyDescent="0.2">
      <c r="E591" s="3" t="s">
        <v>15</v>
      </c>
    </row>
    <row r="592" spans="5:5" ht="14.25" x14ac:dyDescent="0.2">
      <c r="E592" s="3" t="s">
        <v>767</v>
      </c>
    </row>
    <row r="593" spans="5:5" ht="14.25" x14ac:dyDescent="0.2">
      <c r="E593" s="3" t="s">
        <v>164</v>
      </c>
    </row>
    <row r="594" spans="5:5" ht="14.25" x14ac:dyDescent="0.2">
      <c r="E594" s="3" t="s">
        <v>166</v>
      </c>
    </row>
    <row r="595" spans="5:5" ht="14.25" x14ac:dyDescent="0.2">
      <c r="E595" s="3" t="s">
        <v>276</v>
      </c>
    </row>
    <row r="596" spans="5:5" ht="14.25" x14ac:dyDescent="0.2">
      <c r="E596" s="3" t="s">
        <v>767</v>
      </c>
    </row>
    <row r="597" spans="5:5" ht="14.25" x14ac:dyDescent="0.2">
      <c r="E597" s="3" t="s">
        <v>653</v>
      </c>
    </row>
    <row r="598" spans="5:5" ht="14.25" x14ac:dyDescent="0.2">
      <c r="E598" s="3" t="s">
        <v>461</v>
      </c>
    </row>
    <row r="599" spans="5:5" ht="14.25" x14ac:dyDescent="0.2">
      <c r="E599" s="3" t="s">
        <v>767</v>
      </c>
    </row>
    <row r="600" spans="5:5" ht="14.25" x14ac:dyDescent="0.2">
      <c r="E600" s="3" t="s">
        <v>655</v>
      </c>
    </row>
    <row r="601" spans="5:5" ht="14.25" x14ac:dyDescent="0.2">
      <c r="E601" s="3" t="s">
        <v>439</v>
      </c>
    </row>
    <row r="602" spans="5:5" ht="14.25" x14ac:dyDescent="0.2">
      <c r="E602" s="3" t="s">
        <v>767</v>
      </c>
    </row>
    <row r="603" spans="5:5" ht="14.25" x14ac:dyDescent="0.2">
      <c r="E603" s="3" t="s">
        <v>654</v>
      </c>
    </row>
    <row r="604" spans="5:5" ht="14.25" x14ac:dyDescent="0.2">
      <c r="E604" s="3" t="s">
        <v>484</v>
      </c>
    </row>
    <row r="605" spans="5:5" ht="14.25" x14ac:dyDescent="0.2">
      <c r="E605" s="3" t="s">
        <v>767</v>
      </c>
    </row>
    <row r="606" spans="5:5" ht="14.25" x14ac:dyDescent="0.2">
      <c r="E606" s="3" t="s">
        <v>656</v>
      </c>
    </row>
    <row r="607" spans="5:5" ht="14.25" x14ac:dyDescent="0.2">
      <c r="E607" s="3" t="s">
        <v>499</v>
      </c>
    </row>
    <row r="608" spans="5:5" ht="14.25" x14ac:dyDescent="0.2">
      <c r="E608" s="3" t="s">
        <v>767</v>
      </c>
    </row>
    <row r="609" spans="5:5" ht="14.25" x14ac:dyDescent="0.2">
      <c r="E609" s="3" t="s">
        <v>657</v>
      </c>
    </row>
    <row r="610" spans="5:5" ht="14.25" x14ac:dyDescent="0.2">
      <c r="E610" s="3" t="s">
        <v>534</v>
      </c>
    </row>
    <row r="611" spans="5:5" ht="14.25" x14ac:dyDescent="0.2">
      <c r="E611" s="3" t="s">
        <v>767</v>
      </c>
    </row>
    <row r="612" spans="5:5" ht="14.25" x14ac:dyDescent="0.2">
      <c r="E612" s="3" t="s">
        <v>659</v>
      </c>
    </row>
    <row r="613" spans="5:5" ht="14.25" x14ac:dyDescent="0.2">
      <c r="E613" s="3" t="s">
        <v>555</v>
      </c>
    </row>
    <row r="614" spans="5:5" ht="14.25" x14ac:dyDescent="0.2">
      <c r="E614" s="3" t="s">
        <v>767</v>
      </c>
    </row>
    <row r="615" spans="5:5" ht="14.25" x14ac:dyDescent="0.2">
      <c r="E615" s="3" t="s">
        <v>660</v>
      </c>
    </row>
    <row r="616" spans="5:5" ht="14.25" x14ac:dyDescent="0.2">
      <c r="E616" s="3" t="s">
        <v>520</v>
      </c>
    </row>
    <row r="617" spans="5:5" ht="14.25" x14ac:dyDescent="0.2">
      <c r="E617" s="3" t="s">
        <v>767</v>
      </c>
    </row>
    <row r="618" spans="5:5" ht="14.25" x14ac:dyDescent="0.2">
      <c r="E618" s="3" t="s">
        <v>658</v>
      </c>
    </row>
    <row r="619" spans="5:5" ht="14.25" x14ac:dyDescent="0.2">
      <c r="E619" s="3" t="s">
        <v>150</v>
      </c>
    </row>
    <row r="620" spans="5:5" ht="14.25" x14ac:dyDescent="0.2">
      <c r="E620" s="3" t="s">
        <v>367</v>
      </c>
    </row>
    <row r="621" spans="5:5" ht="14.25" x14ac:dyDescent="0.2">
      <c r="E621" s="3" t="s">
        <v>276</v>
      </c>
    </row>
    <row r="622" spans="5:5" ht="14.25" x14ac:dyDescent="0.2">
      <c r="E622" s="3" t="s">
        <v>767</v>
      </c>
    </row>
    <row r="623" spans="5:5" ht="14.25" x14ac:dyDescent="0.2">
      <c r="E623" s="3" t="s">
        <v>368</v>
      </c>
    </row>
    <row r="624" spans="5:5" ht="14.25" x14ac:dyDescent="0.2">
      <c r="E624" s="3" t="s">
        <v>461</v>
      </c>
    </row>
    <row r="625" spans="5:5" ht="14.25" x14ac:dyDescent="0.2">
      <c r="E625" s="3" t="s">
        <v>767</v>
      </c>
    </row>
    <row r="626" spans="5:5" ht="14.25" x14ac:dyDescent="0.2">
      <c r="E626" s="3" t="s">
        <v>363</v>
      </c>
    </row>
    <row r="627" spans="5:5" ht="14.25" x14ac:dyDescent="0.2">
      <c r="E627" s="3" t="s">
        <v>439</v>
      </c>
    </row>
    <row r="628" spans="5:5" ht="14.25" x14ac:dyDescent="0.2">
      <c r="E628" s="3" t="s">
        <v>767</v>
      </c>
    </row>
    <row r="629" spans="5:5" ht="14.25" x14ac:dyDescent="0.2">
      <c r="E629" s="3" t="s">
        <v>448</v>
      </c>
    </row>
    <row r="630" spans="5:5" ht="14.25" x14ac:dyDescent="0.2">
      <c r="E630" s="3" t="s">
        <v>484</v>
      </c>
    </row>
    <row r="631" spans="5:5" ht="14.25" x14ac:dyDescent="0.2">
      <c r="E631" s="3" t="s">
        <v>767</v>
      </c>
    </row>
    <row r="632" spans="5:5" ht="14.25" x14ac:dyDescent="0.2">
      <c r="E632" s="3" t="s">
        <v>492</v>
      </c>
    </row>
    <row r="633" spans="5:5" ht="14.25" x14ac:dyDescent="0.2">
      <c r="E633" s="3" t="s">
        <v>499</v>
      </c>
    </row>
    <row r="634" spans="5:5" ht="14.25" x14ac:dyDescent="0.2">
      <c r="E634" s="3" t="s">
        <v>767</v>
      </c>
    </row>
    <row r="635" spans="5:5" ht="14.25" x14ac:dyDescent="0.2">
      <c r="E635" s="3" t="s">
        <v>514</v>
      </c>
    </row>
    <row r="636" spans="5:5" ht="14.25" x14ac:dyDescent="0.2">
      <c r="E636" s="3" t="s">
        <v>534</v>
      </c>
    </row>
    <row r="637" spans="5:5" ht="14.25" x14ac:dyDescent="0.2">
      <c r="E637" s="3" t="s">
        <v>767</v>
      </c>
    </row>
    <row r="638" spans="5:5" ht="42.75" x14ac:dyDescent="0.2">
      <c r="E638" s="3" t="s">
        <v>545</v>
      </c>
    </row>
    <row r="639" spans="5:5" ht="14.25" x14ac:dyDescent="0.2">
      <c r="E639" s="3" t="s">
        <v>555</v>
      </c>
    </row>
    <row r="640" spans="5:5" ht="14.25" x14ac:dyDescent="0.2">
      <c r="E640" s="3" t="s">
        <v>767</v>
      </c>
    </row>
    <row r="641" spans="5:5" ht="28.5" x14ac:dyDescent="0.2">
      <c r="E641" s="3" t="s">
        <v>564</v>
      </c>
    </row>
    <row r="642" spans="5:5" ht="14.25" x14ac:dyDescent="0.2">
      <c r="E642" s="3" t="s">
        <v>520</v>
      </c>
    </row>
    <row r="643" spans="5:5" ht="14.25" x14ac:dyDescent="0.2">
      <c r="E643" s="3" t="s">
        <v>767</v>
      </c>
    </row>
    <row r="644" spans="5:5" ht="14.25" x14ac:dyDescent="0.2">
      <c r="E644" s="3" t="s">
        <v>530</v>
      </c>
    </row>
    <row r="645" spans="5:5" ht="14.25" x14ac:dyDescent="0.2">
      <c r="E645" s="3" t="s">
        <v>370</v>
      </c>
    </row>
    <row r="646" spans="5:5" ht="14.25" x14ac:dyDescent="0.2">
      <c r="E646" s="3" t="s">
        <v>276</v>
      </c>
    </row>
    <row r="647" spans="5:5" ht="14.25" x14ac:dyDescent="0.2">
      <c r="E647" s="3" t="s">
        <v>372</v>
      </c>
    </row>
    <row r="648" spans="5:5" ht="14.25" x14ac:dyDescent="0.2">
      <c r="E648" s="3" t="s">
        <v>820</v>
      </c>
    </row>
    <row r="649" spans="5:5" ht="14.25" x14ac:dyDescent="0.2">
      <c r="E649" s="3" t="s">
        <v>371</v>
      </c>
    </row>
    <row r="650" spans="5:5" ht="14.25" x14ac:dyDescent="0.2">
      <c r="E650" s="3" t="s">
        <v>819</v>
      </c>
    </row>
    <row r="651" spans="5:5" ht="14.25" x14ac:dyDescent="0.2">
      <c r="E651" s="3" t="s">
        <v>461</v>
      </c>
    </row>
    <row r="652" spans="5:5" ht="14.25" x14ac:dyDescent="0.2">
      <c r="E652" s="3" t="s">
        <v>372</v>
      </c>
    </row>
    <row r="653" spans="5:5" ht="14.25" x14ac:dyDescent="0.2">
      <c r="E653" s="3" t="s">
        <v>822</v>
      </c>
    </row>
    <row r="654" spans="5:5" ht="14.25" x14ac:dyDescent="0.2">
      <c r="E654" s="3" t="s">
        <v>371</v>
      </c>
    </row>
    <row r="655" spans="5:5" ht="14.25" x14ac:dyDescent="0.2">
      <c r="E655" s="3" t="s">
        <v>821</v>
      </c>
    </row>
    <row r="656" spans="5:5" ht="14.25" x14ac:dyDescent="0.2">
      <c r="E656" s="3" t="s">
        <v>439</v>
      </c>
    </row>
    <row r="657" spans="5:5" ht="14.25" x14ac:dyDescent="0.2">
      <c r="E657" s="3" t="s">
        <v>372</v>
      </c>
    </row>
    <row r="658" spans="5:5" ht="14.25" x14ac:dyDescent="0.2">
      <c r="E658" s="3" t="s">
        <v>829</v>
      </c>
    </row>
    <row r="659" spans="5:5" ht="14.25" x14ac:dyDescent="0.2">
      <c r="E659" s="3" t="s">
        <v>371</v>
      </c>
    </row>
    <row r="660" spans="5:5" ht="14.25" x14ac:dyDescent="0.2">
      <c r="E660" s="3" t="s">
        <v>611</v>
      </c>
    </row>
    <row r="661" spans="5:5" ht="14.25" x14ac:dyDescent="0.2">
      <c r="E661" s="3" t="s">
        <v>484</v>
      </c>
    </row>
    <row r="662" spans="5:5" ht="14.25" x14ac:dyDescent="0.2">
      <c r="E662" s="3" t="s">
        <v>372</v>
      </c>
    </row>
    <row r="663" spans="5:5" ht="14.25" x14ac:dyDescent="0.2">
      <c r="E663" s="3" t="s">
        <v>824</v>
      </c>
    </row>
    <row r="664" spans="5:5" ht="14.25" x14ac:dyDescent="0.2">
      <c r="E664" s="3" t="s">
        <v>371</v>
      </c>
    </row>
    <row r="665" spans="5:5" ht="14.25" x14ac:dyDescent="0.2">
      <c r="E665" s="3" t="s">
        <v>823</v>
      </c>
    </row>
    <row r="666" spans="5:5" ht="14.25" x14ac:dyDescent="0.2">
      <c r="E666" s="3" t="s">
        <v>499</v>
      </c>
    </row>
    <row r="667" spans="5:5" ht="14.25" x14ac:dyDescent="0.2">
      <c r="E667" s="3" t="s">
        <v>372</v>
      </c>
    </row>
    <row r="668" spans="5:5" ht="14.25" x14ac:dyDescent="0.2">
      <c r="E668" s="3" t="s">
        <v>826</v>
      </c>
    </row>
    <row r="669" spans="5:5" ht="14.25" x14ac:dyDescent="0.2">
      <c r="E669" s="3" t="s">
        <v>371</v>
      </c>
    </row>
    <row r="670" spans="5:5" ht="14.25" x14ac:dyDescent="0.2">
      <c r="E670" s="3" t="s">
        <v>825</v>
      </c>
    </row>
    <row r="671" spans="5:5" ht="14.25" x14ac:dyDescent="0.2">
      <c r="E671" s="3" t="s">
        <v>534</v>
      </c>
    </row>
    <row r="672" spans="5:5" ht="14.25" x14ac:dyDescent="0.2">
      <c r="E672" s="3" t="s">
        <v>372</v>
      </c>
    </row>
    <row r="673" spans="5:5" ht="14.25" x14ac:dyDescent="0.2">
      <c r="E673" s="3" t="s">
        <v>769</v>
      </c>
    </row>
    <row r="674" spans="5:5" ht="14.25" x14ac:dyDescent="0.2">
      <c r="E674" s="3" t="s">
        <v>371</v>
      </c>
    </row>
    <row r="675" spans="5:5" ht="14.25" x14ac:dyDescent="0.2">
      <c r="E675" s="3" t="s">
        <v>768</v>
      </c>
    </row>
    <row r="676" spans="5:5" ht="14.25" x14ac:dyDescent="0.2">
      <c r="E676" s="3" t="s">
        <v>555</v>
      </c>
    </row>
    <row r="677" spans="5:5" ht="14.25" x14ac:dyDescent="0.2">
      <c r="E677" s="3" t="s">
        <v>372</v>
      </c>
    </row>
    <row r="678" spans="5:5" ht="14.25" x14ac:dyDescent="0.2">
      <c r="E678" s="3" t="s">
        <v>828</v>
      </c>
    </row>
    <row r="679" spans="5:5" ht="14.25" x14ac:dyDescent="0.2">
      <c r="E679" s="3" t="s">
        <v>371</v>
      </c>
    </row>
    <row r="680" spans="5:5" ht="14.25" x14ac:dyDescent="0.2">
      <c r="E680" s="3" t="s">
        <v>827</v>
      </c>
    </row>
    <row r="681" spans="5:5" ht="14.25" x14ac:dyDescent="0.2">
      <c r="E681" s="3" t="s">
        <v>520</v>
      </c>
    </row>
    <row r="682" spans="5:5" ht="14.25" x14ac:dyDescent="0.2">
      <c r="E682" s="3" t="s">
        <v>372</v>
      </c>
    </row>
    <row r="683" spans="5:5" ht="14.25" x14ac:dyDescent="0.2">
      <c r="E683" s="3" t="s">
        <v>815</v>
      </c>
    </row>
    <row r="684" spans="5:5" ht="14.25" x14ac:dyDescent="0.2">
      <c r="E684" s="3" t="s">
        <v>371</v>
      </c>
    </row>
    <row r="685" spans="5:5" ht="14.25" x14ac:dyDescent="0.2">
      <c r="E685" s="3" t="s">
        <v>611</v>
      </c>
    </row>
    <row r="686" spans="5:5" ht="14.25" x14ac:dyDescent="0.2">
      <c r="E686" s="3" t="s">
        <v>151</v>
      </c>
    </row>
    <row r="687" spans="5:5" ht="14.25" x14ac:dyDescent="0.2">
      <c r="E687" s="3" t="s">
        <v>15</v>
      </c>
    </row>
    <row r="688" spans="5:5" ht="14.25" x14ac:dyDescent="0.2">
      <c r="E688" s="3" t="s">
        <v>767</v>
      </c>
    </row>
    <row r="689" spans="5:5" ht="14.25" x14ac:dyDescent="0.2">
      <c r="E689" s="3" t="s">
        <v>152</v>
      </c>
    </row>
    <row r="690" spans="5:5" ht="14.25" x14ac:dyDescent="0.2">
      <c r="E690" s="3" t="s">
        <v>374</v>
      </c>
    </row>
    <row r="691" spans="5:5" ht="14.25" x14ac:dyDescent="0.2">
      <c r="E691" s="3" t="s">
        <v>276</v>
      </c>
    </row>
    <row r="692" spans="5:5" ht="14.25" x14ac:dyDescent="0.2">
      <c r="E692" s="3" t="s">
        <v>767</v>
      </c>
    </row>
    <row r="693" spans="5:5" ht="14.25" x14ac:dyDescent="0.2">
      <c r="E693" s="3" t="s">
        <v>375</v>
      </c>
    </row>
    <row r="694" spans="5:5" ht="14.25" x14ac:dyDescent="0.2">
      <c r="E694" s="3" t="s">
        <v>461</v>
      </c>
    </row>
    <row r="695" spans="5:5" ht="14.25" x14ac:dyDescent="0.2">
      <c r="E695" s="3" t="s">
        <v>767</v>
      </c>
    </row>
    <row r="696" spans="5:5" ht="14.25" x14ac:dyDescent="0.2">
      <c r="E696" s="3" t="s">
        <v>470</v>
      </c>
    </row>
    <row r="697" spans="5:5" ht="14.25" x14ac:dyDescent="0.2">
      <c r="E697" s="3" t="s">
        <v>439</v>
      </c>
    </row>
    <row r="698" spans="5:5" ht="14.25" x14ac:dyDescent="0.2">
      <c r="E698" s="3" t="s">
        <v>767</v>
      </c>
    </row>
    <row r="699" spans="5:5" ht="14.25" x14ac:dyDescent="0.2">
      <c r="E699" s="3" t="s">
        <v>213</v>
      </c>
    </row>
    <row r="700" spans="5:5" ht="14.25" x14ac:dyDescent="0.2">
      <c r="E700" s="3" t="s">
        <v>484</v>
      </c>
    </row>
    <row r="701" spans="5:5" ht="14.25" x14ac:dyDescent="0.2">
      <c r="E701" s="3" t="s">
        <v>767</v>
      </c>
    </row>
    <row r="702" spans="5:5" ht="14.25" x14ac:dyDescent="0.2">
      <c r="E702" s="3" t="s">
        <v>493</v>
      </c>
    </row>
    <row r="703" spans="5:5" ht="14.25" x14ac:dyDescent="0.2">
      <c r="E703" s="3" t="s">
        <v>499</v>
      </c>
    </row>
    <row r="704" spans="5:5" ht="14.25" x14ac:dyDescent="0.2">
      <c r="E704" s="3" t="s">
        <v>767</v>
      </c>
    </row>
    <row r="705" spans="5:5" ht="14.25" x14ac:dyDescent="0.2">
      <c r="E705" s="3" t="s">
        <v>515</v>
      </c>
    </row>
    <row r="706" spans="5:5" ht="14.25" x14ac:dyDescent="0.2">
      <c r="E706" s="3" t="s">
        <v>534</v>
      </c>
    </row>
    <row r="707" spans="5:5" ht="14.25" x14ac:dyDescent="0.2">
      <c r="E707" s="3" t="s">
        <v>767</v>
      </c>
    </row>
    <row r="708" spans="5:5" ht="28.5" x14ac:dyDescent="0.2">
      <c r="E708" s="3" t="s">
        <v>546</v>
      </c>
    </row>
    <row r="709" spans="5:5" ht="14.25" x14ac:dyDescent="0.2">
      <c r="E709" s="3" t="s">
        <v>555</v>
      </c>
    </row>
    <row r="710" spans="5:5" ht="14.25" x14ac:dyDescent="0.2">
      <c r="E710" s="3" t="s">
        <v>767</v>
      </c>
    </row>
    <row r="711" spans="5:5" ht="14.25" x14ac:dyDescent="0.2">
      <c r="E711" s="3" t="s">
        <v>565</v>
      </c>
    </row>
    <row r="712" spans="5:5" ht="14.25" x14ac:dyDescent="0.2">
      <c r="E712" s="3" t="s">
        <v>520</v>
      </c>
    </row>
    <row r="713" spans="5:5" ht="14.25" x14ac:dyDescent="0.2">
      <c r="E713" s="3" t="s">
        <v>767</v>
      </c>
    </row>
    <row r="714" spans="5:5" ht="14.25" x14ac:dyDescent="0.2">
      <c r="E714" s="3" t="s">
        <v>213</v>
      </c>
    </row>
    <row r="715" spans="5:5" ht="14.25" x14ac:dyDescent="0.2">
      <c r="E715" s="3" t="s">
        <v>161</v>
      </c>
    </row>
    <row r="716" spans="5:5" ht="14.25" x14ac:dyDescent="0.2">
      <c r="E716" s="3" t="s">
        <v>15</v>
      </c>
    </row>
    <row r="717" spans="5:5" ht="14.25" x14ac:dyDescent="0.2">
      <c r="E717" s="3" t="s">
        <v>767</v>
      </c>
    </row>
    <row r="718" spans="5:5" ht="14.25" x14ac:dyDescent="0.2">
      <c r="E718" s="3" t="s">
        <v>152</v>
      </c>
    </row>
    <row r="719" spans="5:5" ht="14.25" x14ac:dyDescent="0.2">
      <c r="E719" s="3" t="s">
        <v>126</v>
      </c>
    </row>
    <row r="720" spans="5:5" ht="14.25" x14ac:dyDescent="0.2">
      <c r="E720" s="3" t="s">
        <v>127</v>
      </c>
    </row>
    <row r="721" spans="5:5" ht="14.25" x14ac:dyDescent="0.2">
      <c r="E721" s="3" t="s">
        <v>15</v>
      </c>
    </row>
    <row r="722" spans="5:5" ht="14.25" x14ac:dyDescent="0.2">
      <c r="E722" s="3" t="s">
        <v>767</v>
      </c>
    </row>
    <row r="723" spans="5:5" ht="14.25" x14ac:dyDescent="0.2">
      <c r="E723" s="3" t="s">
        <v>128</v>
      </c>
    </row>
    <row r="724" spans="5:5" ht="14.25" x14ac:dyDescent="0.2">
      <c r="E724" s="3" t="s">
        <v>130</v>
      </c>
    </row>
    <row r="725" spans="5:5" ht="28.5" x14ac:dyDescent="0.2">
      <c r="E725" s="3" t="s">
        <v>131</v>
      </c>
    </row>
    <row r="726" spans="5:5" ht="14.25" x14ac:dyDescent="0.2">
      <c r="E726" s="3" t="s">
        <v>15</v>
      </c>
    </row>
    <row r="727" spans="5:5" ht="14.25" x14ac:dyDescent="0.2">
      <c r="E727" s="3" t="s">
        <v>134</v>
      </c>
    </row>
    <row r="728" spans="5:5" ht="14.25" x14ac:dyDescent="0.2">
      <c r="E728" s="3">
        <v>44</v>
      </c>
    </row>
    <row r="729" spans="5:5" ht="14.25" x14ac:dyDescent="0.2">
      <c r="E729" s="3" t="s">
        <v>133</v>
      </c>
    </row>
    <row r="730" spans="5:5" ht="14.25" x14ac:dyDescent="0.2">
      <c r="E730" s="3">
        <v>109</v>
      </c>
    </row>
    <row r="731" spans="5:5" ht="14.25" x14ac:dyDescent="0.2">
      <c r="E731" s="3" t="s">
        <v>143</v>
      </c>
    </row>
    <row r="732" spans="5:5" ht="14.25" x14ac:dyDescent="0.2">
      <c r="E732" s="3" t="s">
        <v>15</v>
      </c>
    </row>
    <row r="733" spans="5:5" ht="14.25" x14ac:dyDescent="0.2">
      <c r="E733" s="3" t="s">
        <v>767</v>
      </c>
    </row>
    <row r="734" spans="5:5" ht="57" x14ac:dyDescent="0.2">
      <c r="E734" s="3" t="s">
        <v>144</v>
      </c>
    </row>
    <row r="735" spans="5:5" ht="14.25" x14ac:dyDescent="0.2">
      <c r="E735"/>
    </row>
    <row r="736" spans="5:5" ht="14.25" x14ac:dyDescent="0.2">
      <c r="E736"/>
    </row>
    <row r="737" spans="5:5" ht="14.25" x14ac:dyDescent="0.2">
      <c r="E737"/>
    </row>
    <row r="738" spans="5:5" ht="14.25" x14ac:dyDescent="0.2">
      <c r="E738"/>
    </row>
    <row r="739" spans="5:5" ht="14.25" x14ac:dyDescent="0.2">
      <c r="E739"/>
    </row>
    <row r="740" spans="5:5" ht="14.25" x14ac:dyDescent="0.2">
      <c r="E740"/>
    </row>
    <row r="741" spans="5:5" ht="14.25" x14ac:dyDescent="0.2">
      <c r="E741"/>
    </row>
    <row r="742" spans="5:5" ht="14.25" x14ac:dyDescent="0.2">
      <c r="E742"/>
    </row>
    <row r="743" spans="5:5" ht="14.25" x14ac:dyDescent="0.2">
      <c r="E743"/>
    </row>
    <row r="744" spans="5:5" ht="14.25" x14ac:dyDescent="0.2">
      <c r="E744"/>
    </row>
    <row r="745" spans="5:5" ht="14.25" x14ac:dyDescent="0.2">
      <c r="E745"/>
    </row>
    <row r="746" spans="5:5" ht="14.25" x14ac:dyDescent="0.2">
      <c r="E746"/>
    </row>
    <row r="747" spans="5:5" ht="14.25" x14ac:dyDescent="0.2">
      <c r="E747"/>
    </row>
    <row r="748" spans="5:5" ht="14.25" x14ac:dyDescent="0.2">
      <c r="E748"/>
    </row>
    <row r="749" spans="5:5" ht="14.25" x14ac:dyDescent="0.2">
      <c r="E749"/>
    </row>
    <row r="750" spans="5:5" ht="14.25" x14ac:dyDescent="0.2">
      <c r="E750"/>
    </row>
    <row r="751" spans="5:5" ht="14.25" x14ac:dyDescent="0.2">
      <c r="E751"/>
    </row>
    <row r="752" spans="5:5" ht="14.25" x14ac:dyDescent="0.2">
      <c r="E752"/>
    </row>
    <row r="753" spans="5:5" ht="18.75" customHeight="1" x14ac:dyDescent="0.2">
      <c r="E753" s="4"/>
    </row>
    <row r="754" spans="5:5" ht="18.75" customHeight="1" x14ac:dyDescent="0.2">
      <c r="E754" s="4"/>
    </row>
    <row r="755" spans="5:5" ht="18.75" customHeight="1" x14ac:dyDescent="0.2">
      <c r="E755" s="4"/>
    </row>
    <row r="756" spans="5:5" ht="18.75" customHeight="1" x14ac:dyDescent="0.2">
      <c r="E756" s="4"/>
    </row>
    <row r="757" spans="5:5" ht="18.75" customHeight="1" x14ac:dyDescent="0.2">
      <c r="E757" s="4"/>
    </row>
    <row r="758" spans="5:5" ht="18.75" customHeight="1" x14ac:dyDescent="0.2">
      <c r="E758" s="4"/>
    </row>
    <row r="759" spans="5:5" ht="18.75" customHeight="1" x14ac:dyDescent="0.2">
      <c r="E759" s="4"/>
    </row>
    <row r="760" spans="5:5" ht="18.75" customHeight="1" x14ac:dyDescent="0.2">
      <c r="E760" s="4"/>
    </row>
    <row r="761" spans="5:5" ht="18.75" customHeight="1" x14ac:dyDescent="0.2">
      <c r="E761" s="4"/>
    </row>
    <row r="762" spans="5:5" ht="18.75" customHeight="1" x14ac:dyDescent="0.2">
      <c r="E762" s="4"/>
    </row>
    <row r="763" spans="5:5" ht="18.75" customHeight="1" x14ac:dyDescent="0.2">
      <c r="E763" s="4"/>
    </row>
    <row r="764" spans="5:5" ht="18.75" customHeight="1" x14ac:dyDescent="0.2">
      <c r="E764" s="4"/>
    </row>
    <row r="765" spans="5:5" ht="18.75" customHeight="1" x14ac:dyDescent="0.2">
      <c r="E765" s="4"/>
    </row>
    <row r="766" spans="5:5" ht="18.75" customHeight="1" x14ac:dyDescent="0.2">
      <c r="E766" s="4"/>
    </row>
    <row r="767" spans="5:5" ht="18.75" customHeight="1" x14ac:dyDescent="0.2">
      <c r="E767" s="4"/>
    </row>
    <row r="768" spans="5:5" ht="18.75" customHeight="1" x14ac:dyDescent="0.2">
      <c r="E768" s="4"/>
    </row>
    <row r="769" spans="5:5" ht="18.75" customHeight="1" x14ac:dyDescent="0.2">
      <c r="E769" s="4"/>
    </row>
    <row r="770" spans="5:5" ht="18.75" customHeight="1" x14ac:dyDescent="0.2">
      <c r="E770" s="4"/>
    </row>
    <row r="771" spans="5:5" ht="18.75" customHeight="1" x14ac:dyDescent="0.2">
      <c r="E771" s="4"/>
    </row>
    <row r="772" spans="5:5" ht="18.75" customHeight="1" x14ac:dyDescent="0.2">
      <c r="E772" s="4"/>
    </row>
    <row r="773" spans="5:5" ht="18.75" customHeight="1" x14ac:dyDescent="0.2">
      <c r="E773" s="4"/>
    </row>
    <row r="774" spans="5:5" ht="18.75" customHeight="1" x14ac:dyDescent="0.2">
      <c r="E774" s="4"/>
    </row>
    <row r="775" spans="5:5" ht="18.75" customHeight="1" x14ac:dyDescent="0.2">
      <c r="E775" s="4"/>
    </row>
    <row r="776" spans="5:5" ht="18.75" customHeight="1" x14ac:dyDescent="0.2">
      <c r="E776" s="4"/>
    </row>
    <row r="777" spans="5:5" ht="18.75" customHeight="1" x14ac:dyDescent="0.2">
      <c r="E777" s="4"/>
    </row>
    <row r="778" spans="5:5" ht="18.75" customHeight="1" x14ac:dyDescent="0.2">
      <c r="E778" s="4"/>
    </row>
    <row r="779" spans="5:5" ht="18.75" customHeight="1" x14ac:dyDescent="0.2">
      <c r="E779" s="4"/>
    </row>
    <row r="780" spans="5:5" ht="18.75" customHeight="1" x14ac:dyDescent="0.2">
      <c r="E780" s="4"/>
    </row>
    <row r="781" spans="5:5" ht="18.75" customHeight="1" x14ac:dyDescent="0.2">
      <c r="E781" s="4"/>
    </row>
    <row r="782" spans="5:5" ht="18.75" customHeight="1" x14ac:dyDescent="0.2">
      <c r="E782" s="4"/>
    </row>
    <row r="783" spans="5:5" ht="18.75" customHeight="1" x14ac:dyDescent="0.2">
      <c r="E783" s="4"/>
    </row>
    <row r="784" spans="5:5" ht="18.75" customHeight="1" x14ac:dyDescent="0.2">
      <c r="E784" s="4"/>
    </row>
    <row r="785" spans="5:5" ht="18.75" customHeight="1" x14ac:dyDescent="0.2">
      <c r="E785" s="4"/>
    </row>
    <row r="786" spans="5:5" ht="18.75" customHeight="1" x14ac:dyDescent="0.2">
      <c r="E786" s="4"/>
    </row>
    <row r="787" spans="5:5" ht="18.75" customHeight="1" x14ac:dyDescent="0.2">
      <c r="E787" s="4"/>
    </row>
    <row r="788" spans="5:5" ht="18.75" customHeight="1" x14ac:dyDescent="0.2">
      <c r="E788" s="4"/>
    </row>
    <row r="789" spans="5:5" ht="18.75" customHeight="1" x14ac:dyDescent="0.2">
      <c r="E789" s="4"/>
    </row>
    <row r="790" spans="5:5" ht="18.75" customHeight="1" x14ac:dyDescent="0.2">
      <c r="E790" s="4"/>
    </row>
    <row r="791" spans="5:5" ht="18.75" customHeight="1" x14ac:dyDescent="0.2">
      <c r="E791" s="4"/>
    </row>
    <row r="792" spans="5:5" ht="18.75" customHeight="1" x14ac:dyDescent="0.2">
      <c r="E792" s="4"/>
    </row>
    <row r="793" spans="5:5" ht="18.75" customHeight="1" x14ac:dyDescent="0.2">
      <c r="E793" s="4"/>
    </row>
    <row r="794" spans="5:5" ht="18.75" customHeight="1" x14ac:dyDescent="0.2">
      <c r="E794" s="4"/>
    </row>
    <row r="795" spans="5:5" ht="18.75" customHeight="1" x14ac:dyDescent="0.2">
      <c r="E795" s="4"/>
    </row>
    <row r="796" spans="5:5" ht="18.75" customHeight="1" x14ac:dyDescent="0.2">
      <c r="E796" s="4"/>
    </row>
    <row r="797" spans="5:5" ht="18.75" customHeight="1" x14ac:dyDescent="0.2">
      <c r="E797" s="4"/>
    </row>
    <row r="798" spans="5:5" ht="18.75" customHeight="1" x14ac:dyDescent="0.2">
      <c r="E798" s="4"/>
    </row>
    <row r="799" spans="5:5" ht="18.75" customHeight="1" x14ac:dyDescent="0.2">
      <c r="E799" s="4"/>
    </row>
    <row r="800" spans="5:5" ht="18.75" customHeight="1" x14ac:dyDescent="0.2">
      <c r="E800" s="4"/>
    </row>
    <row r="801" spans="5:5" ht="18.75" customHeight="1" x14ac:dyDescent="0.2">
      <c r="E801" s="4"/>
    </row>
    <row r="802" spans="5:5" ht="18.75" customHeight="1" x14ac:dyDescent="0.2">
      <c r="E802" s="4"/>
    </row>
    <row r="803" spans="5:5" ht="18.75" customHeight="1" x14ac:dyDescent="0.2">
      <c r="E803" s="4"/>
    </row>
    <row r="804" spans="5:5" ht="18.75" customHeight="1" x14ac:dyDescent="0.2">
      <c r="E804" s="4"/>
    </row>
    <row r="805" spans="5:5" ht="18.75" customHeight="1" x14ac:dyDescent="0.2">
      <c r="E805" s="4"/>
    </row>
    <row r="806" spans="5:5" ht="18.75" customHeight="1" x14ac:dyDescent="0.2">
      <c r="E806" s="4"/>
    </row>
    <row r="807" spans="5:5" ht="18.75" customHeight="1" x14ac:dyDescent="0.2">
      <c r="E807" s="4"/>
    </row>
    <row r="808" spans="5:5" ht="18.75" customHeight="1" x14ac:dyDescent="0.2">
      <c r="E808" s="4"/>
    </row>
    <row r="809" spans="5:5" ht="18.75" customHeight="1" x14ac:dyDescent="0.2">
      <c r="E809" s="4"/>
    </row>
    <row r="810" spans="5:5" ht="18.75" customHeight="1" x14ac:dyDescent="0.2">
      <c r="E810" s="4"/>
    </row>
    <row r="811" spans="5:5" ht="18.75" customHeight="1" x14ac:dyDescent="0.2">
      <c r="E811" s="4"/>
    </row>
    <row r="812" spans="5:5" ht="18.75" customHeight="1" x14ac:dyDescent="0.2">
      <c r="E812" s="4"/>
    </row>
    <row r="813" spans="5:5" ht="18.75" customHeight="1" x14ac:dyDescent="0.2">
      <c r="E813" s="4"/>
    </row>
    <row r="814" spans="5:5" ht="18.75" customHeight="1" x14ac:dyDescent="0.2">
      <c r="E814" s="4"/>
    </row>
    <row r="815" spans="5:5" ht="18.75" customHeight="1" x14ac:dyDescent="0.2">
      <c r="E815" s="4"/>
    </row>
    <row r="816" spans="5:5" ht="18.75" customHeight="1" x14ac:dyDescent="0.2">
      <c r="E816" s="4"/>
    </row>
    <row r="817" spans="5:5" ht="18.75" customHeight="1" x14ac:dyDescent="0.2">
      <c r="E817" s="4"/>
    </row>
    <row r="818" spans="5:5" ht="18.75" customHeight="1" x14ac:dyDescent="0.2">
      <c r="E818" s="4"/>
    </row>
    <row r="819" spans="5:5" ht="18.75" customHeight="1" x14ac:dyDescent="0.2">
      <c r="E819" s="4"/>
    </row>
    <row r="820" spans="5:5" ht="18.75" customHeight="1" x14ac:dyDescent="0.2">
      <c r="E820" s="4"/>
    </row>
    <row r="821" spans="5:5" ht="18.75" customHeight="1" x14ac:dyDescent="0.2">
      <c r="E821" s="4"/>
    </row>
    <row r="822" spans="5:5" ht="18.75" customHeight="1" x14ac:dyDescent="0.2">
      <c r="E822" s="4"/>
    </row>
    <row r="823" spans="5:5" ht="18.75" customHeight="1" x14ac:dyDescent="0.2">
      <c r="E823" s="4"/>
    </row>
    <row r="824" spans="5:5" ht="18.75" customHeight="1" x14ac:dyDescent="0.2">
      <c r="E824" s="4"/>
    </row>
    <row r="825" spans="5:5" ht="18.75" customHeight="1" x14ac:dyDescent="0.2">
      <c r="E825" s="4"/>
    </row>
    <row r="826" spans="5:5" ht="18.75" customHeight="1" x14ac:dyDescent="0.2">
      <c r="E826" s="4"/>
    </row>
    <row r="827" spans="5:5" ht="18.75" customHeight="1" x14ac:dyDescent="0.2">
      <c r="E827" s="4"/>
    </row>
    <row r="828" spans="5:5" ht="18.75" customHeight="1" x14ac:dyDescent="0.2">
      <c r="E828" s="4"/>
    </row>
    <row r="829" spans="5:5" ht="18.75" customHeight="1" x14ac:dyDescent="0.2">
      <c r="E829" s="4"/>
    </row>
    <row r="830" spans="5:5" ht="18.75" customHeight="1" x14ac:dyDescent="0.2">
      <c r="E830" s="4"/>
    </row>
    <row r="831" spans="5:5" ht="18.75" customHeight="1" x14ac:dyDescent="0.2">
      <c r="E831" s="4"/>
    </row>
    <row r="832" spans="5:5" ht="18.75" customHeight="1" x14ac:dyDescent="0.2">
      <c r="E832" s="4"/>
    </row>
    <row r="833" spans="5:5" ht="18.75" customHeight="1" x14ac:dyDescent="0.2">
      <c r="E833" s="4"/>
    </row>
    <row r="834" spans="5:5" ht="18.75" customHeight="1" x14ac:dyDescent="0.2">
      <c r="E834" s="4"/>
    </row>
    <row r="835" spans="5:5" ht="18.75" customHeight="1" x14ac:dyDescent="0.2">
      <c r="E835" s="4"/>
    </row>
    <row r="836" spans="5:5" ht="18.75" customHeight="1" x14ac:dyDescent="0.2">
      <c r="E836" s="4"/>
    </row>
    <row r="837" spans="5:5" ht="18.75" customHeight="1" x14ac:dyDescent="0.2">
      <c r="E837" s="4"/>
    </row>
    <row r="838" spans="5:5" ht="18.75" customHeight="1" x14ac:dyDescent="0.2">
      <c r="E838" s="4"/>
    </row>
    <row r="839" spans="5:5" ht="18.75" customHeight="1" x14ac:dyDescent="0.2">
      <c r="E839" s="4"/>
    </row>
    <row r="840" spans="5:5" ht="18.75" customHeight="1" x14ac:dyDescent="0.2">
      <c r="E840" s="4"/>
    </row>
    <row r="841" spans="5:5" ht="18.75" customHeight="1" x14ac:dyDescent="0.2">
      <c r="E841" s="4"/>
    </row>
    <row r="842" spans="5:5" ht="18.75" customHeight="1" x14ac:dyDescent="0.2">
      <c r="E842" s="4"/>
    </row>
    <row r="843" spans="5:5" ht="18.75" customHeight="1" x14ac:dyDescent="0.2">
      <c r="E843" s="4"/>
    </row>
    <row r="844" spans="5:5" ht="18.75" customHeight="1" x14ac:dyDescent="0.2">
      <c r="E844" s="4"/>
    </row>
    <row r="845" spans="5:5" ht="18.75" customHeight="1" x14ac:dyDescent="0.2">
      <c r="E845" s="4"/>
    </row>
    <row r="846" spans="5:5" ht="18.75" customHeight="1" x14ac:dyDescent="0.2">
      <c r="E846" s="4"/>
    </row>
    <row r="847" spans="5:5" ht="18.75" customHeight="1" x14ac:dyDescent="0.2">
      <c r="E847" s="4"/>
    </row>
    <row r="848" spans="5:5" ht="18.75" customHeight="1" x14ac:dyDescent="0.2">
      <c r="E848" s="4"/>
    </row>
    <row r="849" spans="5:5" ht="18.75" customHeight="1" x14ac:dyDescent="0.2">
      <c r="E849" s="4"/>
    </row>
    <row r="850" spans="5:5" ht="18.75" customHeight="1" x14ac:dyDescent="0.2">
      <c r="E850" s="4"/>
    </row>
    <row r="851" spans="5:5" ht="18.75" customHeight="1" x14ac:dyDescent="0.2">
      <c r="E851" s="4"/>
    </row>
    <row r="852" spans="5:5" ht="18.75" customHeight="1" x14ac:dyDescent="0.2">
      <c r="E852" s="4"/>
    </row>
    <row r="853" spans="5:5" ht="18.75" customHeight="1" x14ac:dyDescent="0.2">
      <c r="E853" s="4"/>
    </row>
    <row r="854" spans="5:5" ht="18.75" customHeight="1" x14ac:dyDescent="0.2">
      <c r="E854" s="4"/>
    </row>
    <row r="855" spans="5:5" ht="18.75" customHeight="1" x14ac:dyDescent="0.2">
      <c r="E855" s="4"/>
    </row>
    <row r="856" spans="5:5" ht="18.75" customHeight="1" x14ac:dyDescent="0.2">
      <c r="E856" s="4"/>
    </row>
    <row r="857" spans="5:5" ht="18.75" customHeight="1" x14ac:dyDescent="0.2">
      <c r="E857" s="4"/>
    </row>
    <row r="858" spans="5:5" ht="18.75" customHeight="1" x14ac:dyDescent="0.2">
      <c r="E858" s="4"/>
    </row>
    <row r="859" spans="5:5" ht="18.75" customHeight="1" x14ac:dyDescent="0.2">
      <c r="E859" s="4"/>
    </row>
    <row r="860" spans="5:5" ht="18.75" customHeight="1" x14ac:dyDescent="0.2">
      <c r="E860" s="4"/>
    </row>
    <row r="861" spans="5:5" ht="18.75" customHeight="1" x14ac:dyDescent="0.2">
      <c r="E861" s="4"/>
    </row>
    <row r="862" spans="5:5" ht="18.75" customHeight="1" x14ac:dyDescent="0.2">
      <c r="E862" s="4"/>
    </row>
    <row r="863" spans="5:5" ht="18.75" customHeight="1" x14ac:dyDescent="0.2">
      <c r="E863" s="4"/>
    </row>
    <row r="864" spans="5:5" ht="18.75" customHeight="1" x14ac:dyDescent="0.2">
      <c r="E864" s="4"/>
    </row>
    <row r="865" spans="5:5" ht="18.75" customHeight="1" x14ac:dyDescent="0.2">
      <c r="E865" s="4"/>
    </row>
    <row r="866" spans="5:5" ht="18.75" customHeight="1" x14ac:dyDescent="0.2">
      <c r="E866" s="4"/>
    </row>
    <row r="867" spans="5:5" ht="18.75" customHeight="1" x14ac:dyDescent="0.2">
      <c r="E867" s="4"/>
    </row>
    <row r="868" spans="5:5" ht="18.75" customHeight="1" x14ac:dyDescent="0.2">
      <c r="E868" s="4"/>
    </row>
    <row r="869" spans="5:5" ht="18.75" customHeight="1" x14ac:dyDescent="0.2">
      <c r="E869" s="4"/>
    </row>
    <row r="870" spans="5:5" ht="18.75" customHeight="1" x14ac:dyDescent="0.2">
      <c r="E870" s="4"/>
    </row>
    <row r="871" spans="5:5" ht="18.75" customHeight="1" x14ac:dyDescent="0.2">
      <c r="E871" s="4"/>
    </row>
    <row r="872" spans="5:5" ht="18.75" customHeight="1" x14ac:dyDescent="0.2">
      <c r="E872" s="4"/>
    </row>
    <row r="873" spans="5:5" ht="18.75" customHeight="1" x14ac:dyDescent="0.2">
      <c r="E873" s="4"/>
    </row>
    <row r="874" spans="5:5" ht="18.75" customHeight="1" x14ac:dyDescent="0.2">
      <c r="E874" s="4"/>
    </row>
    <row r="875" spans="5:5" ht="18.75" customHeight="1" x14ac:dyDescent="0.2">
      <c r="E875" s="4"/>
    </row>
    <row r="876" spans="5:5" ht="18.75" customHeight="1" x14ac:dyDescent="0.2">
      <c r="E876" s="4"/>
    </row>
    <row r="877" spans="5:5" ht="18.75" customHeight="1" x14ac:dyDescent="0.2">
      <c r="E877" s="4"/>
    </row>
    <row r="878" spans="5:5" ht="18.75" customHeight="1" x14ac:dyDescent="0.2">
      <c r="E878" s="4"/>
    </row>
    <row r="879" spans="5:5" ht="18.75" customHeight="1" x14ac:dyDescent="0.2">
      <c r="E879" s="4"/>
    </row>
    <row r="880" spans="5:5" ht="18.75" customHeight="1" x14ac:dyDescent="0.2">
      <c r="E880" s="4"/>
    </row>
    <row r="881" spans="5:5" ht="18.75" customHeight="1" x14ac:dyDescent="0.2">
      <c r="E881" s="4"/>
    </row>
    <row r="882" spans="5:5" ht="18.75" customHeight="1" x14ac:dyDescent="0.2">
      <c r="E882" s="4"/>
    </row>
    <row r="883" spans="5:5" ht="18.75" customHeight="1" x14ac:dyDescent="0.2">
      <c r="E883" s="4"/>
    </row>
    <row r="884" spans="5:5" ht="18.75" customHeight="1" x14ac:dyDescent="0.2">
      <c r="E884" s="4"/>
    </row>
    <row r="885" spans="5:5" ht="18.75" customHeight="1" x14ac:dyDescent="0.2">
      <c r="E885" s="4"/>
    </row>
    <row r="886" spans="5:5" ht="18.75" customHeight="1" x14ac:dyDescent="0.2">
      <c r="E886" s="4"/>
    </row>
    <row r="887" spans="5:5" ht="18.75" customHeight="1" x14ac:dyDescent="0.2">
      <c r="E887" s="4"/>
    </row>
    <row r="888" spans="5:5" ht="18.75" customHeight="1" x14ac:dyDescent="0.2">
      <c r="E888" s="4"/>
    </row>
    <row r="889" spans="5:5" ht="18.75" customHeight="1" x14ac:dyDescent="0.2">
      <c r="E889" s="4"/>
    </row>
    <row r="890" spans="5:5" ht="18.75" customHeight="1" x14ac:dyDescent="0.2">
      <c r="E890" s="4"/>
    </row>
    <row r="891" spans="5:5" ht="18.75" customHeight="1" x14ac:dyDescent="0.2">
      <c r="E891" s="4"/>
    </row>
    <row r="892" spans="5:5" ht="18.75" customHeight="1" x14ac:dyDescent="0.2">
      <c r="E892" s="4"/>
    </row>
    <row r="893" spans="5:5" ht="18.75" customHeight="1" x14ac:dyDescent="0.2">
      <c r="E893" s="4"/>
    </row>
    <row r="894" spans="5:5" ht="18.75" customHeight="1" x14ac:dyDescent="0.2">
      <c r="E894" s="4"/>
    </row>
    <row r="895" spans="5:5" ht="18.75" customHeight="1" x14ac:dyDescent="0.2">
      <c r="E895" s="4"/>
    </row>
    <row r="896" spans="5:5" ht="18.75" customHeight="1" x14ac:dyDescent="0.2">
      <c r="E896" s="4"/>
    </row>
    <row r="897" spans="5:5" ht="18.75" customHeight="1" x14ac:dyDescent="0.2">
      <c r="E897" s="4"/>
    </row>
    <row r="898" spans="5:5" ht="18.75" customHeight="1" x14ac:dyDescent="0.2">
      <c r="E898" s="4"/>
    </row>
    <row r="899" spans="5:5" ht="18.75" customHeight="1" x14ac:dyDescent="0.2">
      <c r="E899" s="4"/>
    </row>
    <row r="900" spans="5:5" ht="18.75" customHeight="1" x14ac:dyDescent="0.2">
      <c r="E900" s="4"/>
    </row>
    <row r="901" spans="5:5" ht="18.75" customHeight="1" x14ac:dyDescent="0.2">
      <c r="E901" s="4"/>
    </row>
    <row r="902" spans="5:5" ht="18.75" customHeight="1" x14ac:dyDescent="0.2">
      <c r="E902" s="4"/>
    </row>
    <row r="903" spans="5:5" ht="18.75" customHeight="1" x14ac:dyDescent="0.2">
      <c r="E903" s="4"/>
    </row>
    <row r="904" spans="5:5" ht="18.75" customHeight="1" x14ac:dyDescent="0.2">
      <c r="E904" s="4"/>
    </row>
    <row r="905" spans="5:5" ht="18.75" customHeight="1" x14ac:dyDescent="0.2">
      <c r="E905" s="4"/>
    </row>
    <row r="906" spans="5:5" ht="18.75" customHeight="1" x14ac:dyDescent="0.2">
      <c r="E906" s="4"/>
    </row>
    <row r="907" spans="5:5" ht="18.75" customHeight="1" x14ac:dyDescent="0.2">
      <c r="E907" s="4"/>
    </row>
    <row r="908" spans="5:5" ht="18.75" customHeight="1" x14ac:dyDescent="0.2">
      <c r="E908" s="4"/>
    </row>
    <row r="909" spans="5:5" ht="18.75" customHeight="1" x14ac:dyDescent="0.2">
      <c r="E909" s="4"/>
    </row>
    <row r="910" spans="5:5" ht="18.75" customHeight="1" x14ac:dyDescent="0.2">
      <c r="E910" s="4"/>
    </row>
    <row r="911" spans="5:5" ht="18.75" customHeight="1" x14ac:dyDescent="0.2">
      <c r="E911" s="4"/>
    </row>
    <row r="912" spans="5:5" ht="18.75" customHeight="1" x14ac:dyDescent="0.2">
      <c r="E912" s="4"/>
    </row>
    <row r="913" spans="5:5" ht="18.75" customHeight="1" x14ac:dyDescent="0.2">
      <c r="E913" s="4"/>
    </row>
    <row r="914" spans="5:5" ht="18.75" customHeight="1" x14ac:dyDescent="0.2">
      <c r="E914" s="4"/>
    </row>
    <row r="915" spans="5:5" ht="18.75" customHeight="1" x14ac:dyDescent="0.2">
      <c r="E915" s="4"/>
    </row>
    <row r="916" spans="5:5" ht="18.75" customHeight="1" x14ac:dyDescent="0.2">
      <c r="E916" s="4"/>
    </row>
    <row r="917" spans="5:5" ht="18.75" customHeight="1" x14ac:dyDescent="0.2">
      <c r="E917" s="4"/>
    </row>
    <row r="918" spans="5:5" ht="18.75" customHeight="1" x14ac:dyDescent="0.2">
      <c r="E918" s="4"/>
    </row>
    <row r="919" spans="5:5" ht="18.75" customHeight="1" x14ac:dyDescent="0.2">
      <c r="E919" s="4"/>
    </row>
    <row r="920" spans="5:5" ht="18.75" customHeight="1" x14ac:dyDescent="0.2">
      <c r="E920" s="4"/>
    </row>
    <row r="921" spans="5:5" ht="18.75" customHeight="1" x14ac:dyDescent="0.2">
      <c r="E921" s="4"/>
    </row>
    <row r="922" spans="5:5" ht="18.75" customHeight="1" x14ac:dyDescent="0.2">
      <c r="E922" s="4"/>
    </row>
    <row r="923" spans="5:5" ht="18.75" customHeight="1" x14ac:dyDescent="0.2">
      <c r="E923" s="4"/>
    </row>
    <row r="924" spans="5:5" ht="18.75" customHeight="1" x14ac:dyDescent="0.2">
      <c r="E924" s="4"/>
    </row>
    <row r="925" spans="5:5" ht="18.75" customHeight="1" x14ac:dyDescent="0.2">
      <c r="E925" s="4"/>
    </row>
    <row r="926" spans="5:5" ht="18.75" customHeight="1" x14ac:dyDescent="0.2">
      <c r="E926" s="4"/>
    </row>
    <row r="927" spans="5:5" ht="18.75" customHeight="1" x14ac:dyDescent="0.2">
      <c r="E927" s="4"/>
    </row>
    <row r="928" spans="5:5" ht="18.75" customHeight="1" x14ac:dyDescent="0.2">
      <c r="E928" s="4"/>
    </row>
    <row r="929" spans="5:5" ht="18.75" customHeight="1" x14ac:dyDescent="0.2">
      <c r="E929" s="4"/>
    </row>
    <row r="930" spans="5:5" ht="18.75" customHeight="1" x14ac:dyDescent="0.2">
      <c r="E930" s="4"/>
    </row>
    <row r="931" spans="5:5" ht="18.75" customHeight="1" x14ac:dyDescent="0.2">
      <c r="E931" s="4"/>
    </row>
    <row r="932" spans="5:5" ht="18.75" customHeight="1" x14ac:dyDescent="0.2">
      <c r="E932" s="4"/>
    </row>
    <row r="933" spans="5:5" ht="18.75" customHeight="1" x14ac:dyDescent="0.2">
      <c r="E933" s="4"/>
    </row>
    <row r="934" spans="5:5" ht="18.75" customHeight="1" x14ac:dyDescent="0.2">
      <c r="E934" s="4"/>
    </row>
    <row r="935" spans="5:5" ht="18.75" customHeight="1" x14ac:dyDescent="0.2">
      <c r="E935" s="4"/>
    </row>
    <row r="936" spans="5:5" ht="18.75" customHeight="1" x14ac:dyDescent="0.2">
      <c r="E936" s="4"/>
    </row>
    <row r="937" spans="5:5" ht="18.75" customHeight="1" x14ac:dyDescent="0.2">
      <c r="E937" s="4"/>
    </row>
    <row r="938" spans="5:5" ht="18.75" customHeight="1" x14ac:dyDescent="0.2">
      <c r="E938" s="4"/>
    </row>
    <row r="939" spans="5:5" ht="18.75" customHeight="1" x14ac:dyDescent="0.2">
      <c r="E939" s="4"/>
    </row>
    <row r="940" spans="5:5" ht="18.75" customHeight="1" x14ac:dyDescent="0.2">
      <c r="E940" s="4"/>
    </row>
    <row r="941" spans="5:5" ht="18.75" customHeight="1" x14ac:dyDescent="0.2">
      <c r="E941" s="4"/>
    </row>
    <row r="942" spans="5:5" ht="18.75" customHeight="1" x14ac:dyDescent="0.2">
      <c r="E942" s="4"/>
    </row>
    <row r="943" spans="5:5" ht="18.75" customHeight="1" x14ac:dyDescent="0.2">
      <c r="E943" s="4"/>
    </row>
    <row r="944" spans="5:5" ht="18.75" customHeight="1" x14ac:dyDescent="0.2">
      <c r="E944" s="4"/>
    </row>
    <row r="945" spans="5:5" ht="18.75" customHeight="1" x14ac:dyDescent="0.2">
      <c r="E945" s="4"/>
    </row>
    <row r="946" spans="5:5" ht="18.75" customHeight="1" x14ac:dyDescent="0.2">
      <c r="E946" s="4"/>
    </row>
    <row r="947" spans="5:5" ht="18.75" customHeight="1" x14ac:dyDescent="0.2">
      <c r="E947" s="4"/>
    </row>
    <row r="948" spans="5:5" ht="18.75" customHeight="1" x14ac:dyDescent="0.2">
      <c r="E948" s="4"/>
    </row>
    <row r="949" spans="5:5" ht="18.75" customHeight="1" x14ac:dyDescent="0.2">
      <c r="E949" s="4"/>
    </row>
    <row r="950" spans="5:5" ht="18.75" customHeight="1" x14ac:dyDescent="0.2">
      <c r="E950" s="4"/>
    </row>
    <row r="951" spans="5:5" ht="18.75" customHeight="1" x14ac:dyDescent="0.2">
      <c r="E951" s="4"/>
    </row>
    <row r="952" spans="5:5" ht="18.75" customHeight="1" x14ac:dyDescent="0.2">
      <c r="E952" s="4"/>
    </row>
    <row r="953" spans="5:5" ht="18.75" customHeight="1" x14ac:dyDescent="0.2">
      <c r="E953" s="4"/>
    </row>
    <row r="954" spans="5:5" ht="18.75" customHeight="1" x14ac:dyDescent="0.2">
      <c r="E954" s="4"/>
    </row>
    <row r="955" spans="5:5" ht="18.75" customHeight="1" x14ac:dyDescent="0.2">
      <c r="E955" s="4"/>
    </row>
    <row r="956" spans="5:5" ht="18.75" customHeight="1" x14ac:dyDescent="0.2">
      <c r="E956" s="4"/>
    </row>
    <row r="957" spans="5:5" ht="18.75" customHeight="1" x14ac:dyDescent="0.2">
      <c r="E957" s="4"/>
    </row>
    <row r="958" spans="5:5" ht="18.75" customHeight="1" x14ac:dyDescent="0.2">
      <c r="E958" s="4"/>
    </row>
    <row r="959" spans="5:5" ht="18.75" customHeight="1" x14ac:dyDescent="0.2">
      <c r="E959" s="4"/>
    </row>
    <row r="960" spans="5:5" ht="18.75" customHeight="1" x14ac:dyDescent="0.2">
      <c r="E960" s="4"/>
    </row>
    <row r="961" spans="5:5" ht="18.75" customHeight="1" x14ac:dyDescent="0.2">
      <c r="E961" s="4"/>
    </row>
    <row r="962" spans="5:5" ht="18.75" customHeight="1" x14ac:dyDescent="0.2">
      <c r="E962" s="4"/>
    </row>
    <row r="963" spans="5:5" ht="18.75" customHeight="1" x14ac:dyDescent="0.2">
      <c r="E963" s="4"/>
    </row>
    <row r="964" spans="5:5" ht="18.75" customHeight="1" x14ac:dyDescent="0.2">
      <c r="E964" s="4"/>
    </row>
    <row r="965" spans="5:5" ht="18.75" customHeight="1" x14ac:dyDescent="0.2">
      <c r="E965" s="4"/>
    </row>
    <row r="966" spans="5:5" ht="18.75" customHeight="1" x14ac:dyDescent="0.2">
      <c r="E966" s="4"/>
    </row>
    <row r="967" spans="5:5" ht="18.75" customHeight="1" x14ac:dyDescent="0.2">
      <c r="E967" s="4"/>
    </row>
    <row r="968" spans="5:5" ht="18.75" customHeight="1" x14ac:dyDescent="0.2">
      <c r="E968" s="4"/>
    </row>
    <row r="969" spans="5:5" ht="18.75" customHeight="1" x14ac:dyDescent="0.2">
      <c r="E969" s="4"/>
    </row>
    <row r="970" spans="5:5" ht="18.75" customHeight="1" x14ac:dyDescent="0.2">
      <c r="E970" s="4"/>
    </row>
    <row r="971" spans="5:5" ht="18.75" customHeight="1" x14ac:dyDescent="0.2">
      <c r="E971" s="4"/>
    </row>
    <row r="972" spans="5:5" ht="18.75" customHeight="1" x14ac:dyDescent="0.2">
      <c r="E972" s="4"/>
    </row>
    <row r="973" spans="5:5" ht="18.75" customHeight="1" x14ac:dyDescent="0.2">
      <c r="E973" s="4"/>
    </row>
    <row r="974" spans="5:5" ht="18.75" customHeight="1" x14ac:dyDescent="0.2">
      <c r="E974" s="4"/>
    </row>
    <row r="975" spans="5:5" ht="18.75" customHeight="1" x14ac:dyDescent="0.2">
      <c r="E975" s="4"/>
    </row>
    <row r="976" spans="5:5" ht="18.75" customHeight="1" x14ac:dyDescent="0.2">
      <c r="E976" s="4"/>
    </row>
    <row r="977" spans="5:5" ht="18.75" customHeight="1" x14ac:dyDescent="0.2">
      <c r="E977" s="4"/>
    </row>
    <row r="978" spans="5:5" ht="18.75" customHeight="1" x14ac:dyDescent="0.2">
      <c r="E978" s="4"/>
    </row>
    <row r="979" spans="5:5" ht="18.75" customHeight="1" x14ac:dyDescent="0.2">
      <c r="E979" s="4"/>
    </row>
    <row r="980" spans="5:5" ht="18.75" customHeight="1" x14ac:dyDescent="0.2">
      <c r="E980" s="4"/>
    </row>
    <row r="981" spans="5:5" ht="18.75" customHeight="1" x14ac:dyDescent="0.2">
      <c r="E981" s="4"/>
    </row>
    <row r="982" spans="5:5" ht="18.75" customHeight="1" x14ac:dyDescent="0.2">
      <c r="E982" s="4"/>
    </row>
    <row r="983" spans="5:5" ht="18.75" customHeight="1" x14ac:dyDescent="0.2">
      <c r="E983" s="4"/>
    </row>
    <row r="984" spans="5:5" ht="18.75" customHeight="1" x14ac:dyDescent="0.2">
      <c r="E984" s="4"/>
    </row>
    <row r="985" spans="5:5" ht="18.75" customHeight="1" x14ac:dyDescent="0.2">
      <c r="E985" s="4"/>
    </row>
    <row r="986" spans="5:5" ht="18.75" customHeight="1" x14ac:dyDescent="0.2">
      <c r="E986" s="4"/>
    </row>
    <row r="987" spans="5:5" ht="18.75" customHeight="1" x14ac:dyDescent="0.2">
      <c r="E987" s="4"/>
    </row>
    <row r="988" spans="5:5" ht="18.75" customHeight="1" x14ac:dyDescent="0.2">
      <c r="E988" s="4"/>
    </row>
    <row r="989" spans="5:5" ht="18.75" customHeight="1" x14ac:dyDescent="0.2">
      <c r="E989" s="4"/>
    </row>
    <row r="990" spans="5:5" ht="18.75" customHeight="1" x14ac:dyDescent="0.2">
      <c r="E990" s="4"/>
    </row>
    <row r="991" spans="5:5" ht="18.75" customHeight="1" x14ac:dyDescent="0.2">
      <c r="E991" s="4"/>
    </row>
    <row r="992" spans="5:5" ht="18.75" customHeight="1" x14ac:dyDescent="0.2">
      <c r="E992" s="4"/>
    </row>
    <row r="993" spans="5:5" ht="18.75" customHeight="1" x14ac:dyDescent="0.2">
      <c r="E993" s="4"/>
    </row>
    <row r="994" spans="5:5" ht="18.75" customHeight="1" x14ac:dyDescent="0.2">
      <c r="E994" s="4"/>
    </row>
    <row r="995" spans="5:5" ht="18.75" customHeight="1" x14ac:dyDescent="0.2">
      <c r="E995" s="4"/>
    </row>
    <row r="996" spans="5:5" ht="18.75" customHeight="1" x14ac:dyDescent="0.2">
      <c r="E996" s="4"/>
    </row>
    <row r="997" spans="5:5" ht="18.75" customHeight="1" x14ac:dyDescent="0.2">
      <c r="E997" s="4"/>
    </row>
    <row r="998" spans="5:5" ht="18.75" customHeight="1" x14ac:dyDescent="0.2">
      <c r="E998" s="4"/>
    </row>
    <row r="999" spans="5:5" ht="18.75" customHeight="1" x14ac:dyDescent="0.2">
      <c r="E999" s="4"/>
    </row>
    <row r="1000" spans="5:5" ht="18.75" customHeight="1" x14ac:dyDescent="0.2">
      <c r="E1000" s="4"/>
    </row>
    <row r="1001" spans="5:5" ht="18.75" customHeight="1" x14ac:dyDescent="0.2">
      <c r="E1001" s="4"/>
    </row>
    <row r="1002" spans="5:5" ht="18.75" customHeight="1" x14ac:dyDescent="0.2">
      <c r="E1002" s="4"/>
    </row>
    <row r="1003" spans="5:5" ht="18.75" customHeight="1" x14ac:dyDescent="0.2">
      <c r="E1003" s="4"/>
    </row>
    <row r="1004" spans="5:5" ht="18.75" customHeight="1" x14ac:dyDescent="0.2">
      <c r="E1004" s="4"/>
    </row>
    <row r="1005" spans="5:5" ht="18.75" customHeight="1" x14ac:dyDescent="0.2">
      <c r="E1005" s="4"/>
    </row>
    <row r="1006" spans="5:5" ht="18.75" customHeight="1" x14ac:dyDescent="0.2">
      <c r="E1006" s="4"/>
    </row>
    <row r="1007" spans="5:5" ht="18.75" customHeight="1" x14ac:dyDescent="0.2">
      <c r="E1007" s="4"/>
    </row>
    <row r="1008" spans="5:5" ht="18.75" customHeight="1" x14ac:dyDescent="0.2">
      <c r="E1008" s="4"/>
    </row>
    <row r="1009" spans="5:5" ht="18.75" customHeight="1" x14ac:dyDescent="0.2">
      <c r="E1009" s="4"/>
    </row>
    <row r="1010" spans="5:5" ht="18.75" customHeight="1" x14ac:dyDescent="0.2">
      <c r="E1010" s="4"/>
    </row>
    <row r="1011" spans="5:5" ht="18.75" customHeight="1" x14ac:dyDescent="0.2">
      <c r="E1011" s="4"/>
    </row>
    <row r="1012" spans="5:5" ht="18.75" customHeight="1" x14ac:dyDescent="0.2">
      <c r="E1012" s="4"/>
    </row>
    <row r="1013" spans="5:5" ht="18.75" customHeight="1" x14ac:dyDescent="0.2">
      <c r="E1013" s="4"/>
    </row>
    <row r="1014" spans="5:5" ht="18.75" customHeight="1" x14ac:dyDescent="0.2">
      <c r="E1014" s="4"/>
    </row>
    <row r="1015" spans="5:5" ht="18.75" customHeight="1" x14ac:dyDescent="0.2">
      <c r="E1015" s="4"/>
    </row>
    <row r="1016" spans="5:5" ht="18.75" customHeight="1" x14ac:dyDescent="0.2">
      <c r="E1016" s="4"/>
    </row>
    <row r="1017" spans="5:5" ht="18.75" customHeight="1" x14ac:dyDescent="0.2">
      <c r="E1017" s="4"/>
    </row>
    <row r="1018" spans="5:5" ht="18.75" customHeight="1" x14ac:dyDescent="0.2">
      <c r="E1018" s="4"/>
    </row>
    <row r="1019" spans="5:5" ht="18.75" customHeight="1" x14ac:dyDescent="0.2">
      <c r="E1019" s="4"/>
    </row>
    <row r="1020" spans="5:5" ht="18.75" customHeight="1" x14ac:dyDescent="0.2">
      <c r="E1020" s="4"/>
    </row>
    <row r="1021" spans="5:5" ht="18.75" customHeight="1" x14ac:dyDescent="0.2">
      <c r="E1021" s="4"/>
    </row>
    <row r="1022" spans="5:5" ht="18.75" customHeight="1" x14ac:dyDescent="0.2">
      <c r="E1022" s="4"/>
    </row>
    <row r="1023" spans="5:5" ht="18.75" customHeight="1" x14ac:dyDescent="0.2">
      <c r="E1023" s="4"/>
    </row>
    <row r="1024" spans="5:5" ht="18.75" customHeight="1" x14ac:dyDescent="0.2">
      <c r="E1024" s="4"/>
    </row>
    <row r="1025" spans="5:5" ht="18.75" customHeight="1" x14ac:dyDescent="0.2">
      <c r="E1025" s="4"/>
    </row>
    <row r="1026" spans="5:5" ht="18.75" customHeight="1" x14ac:dyDescent="0.2">
      <c r="E1026" s="4"/>
    </row>
    <row r="1027" spans="5:5" ht="18.75" customHeight="1" x14ac:dyDescent="0.2">
      <c r="E1027" s="4"/>
    </row>
    <row r="1028" spans="5:5" ht="18.75" customHeight="1" x14ac:dyDescent="0.2">
      <c r="E1028" s="4"/>
    </row>
    <row r="1029" spans="5:5" ht="18.75" customHeight="1" x14ac:dyDescent="0.2">
      <c r="E1029" s="4"/>
    </row>
    <row r="1030" spans="5:5" ht="18.75" customHeight="1" x14ac:dyDescent="0.2">
      <c r="E1030" s="4"/>
    </row>
    <row r="1031" spans="5:5" ht="18.75" customHeight="1" x14ac:dyDescent="0.2">
      <c r="E1031" s="4"/>
    </row>
    <row r="1032" spans="5:5" ht="18.75" customHeight="1" x14ac:dyDescent="0.2">
      <c r="E1032" s="4"/>
    </row>
    <row r="1033" spans="5:5" ht="18.75" customHeight="1" x14ac:dyDescent="0.2">
      <c r="E1033" s="4"/>
    </row>
    <row r="1034" spans="5:5" ht="18.75" customHeight="1" x14ac:dyDescent="0.2">
      <c r="E1034" s="4"/>
    </row>
    <row r="1035" spans="5:5" ht="18.75" customHeight="1" x14ac:dyDescent="0.2">
      <c r="E1035" s="4"/>
    </row>
    <row r="1036" spans="5:5" ht="18.75" customHeight="1" x14ac:dyDescent="0.2">
      <c r="E1036" s="4"/>
    </row>
    <row r="1037" spans="5:5" ht="18.75" customHeight="1" x14ac:dyDescent="0.2">
      <c r="E1037" s="4"/>
    </row>
    <row r="1038" spans="5:5" ht="18.75" customHeight="1" x14ac:dyDescent="0.2">
      <c r="E1038" s="4"/>
    </row>
    <row r="1039" spans="5:5" ht="18.75" customHeight="1" x14ac:dyDescent="0.2">
      <c r="E1039" s="4"/>
    </row>
    <row r="1040" spans="5:5" ht="18.75" customHeight="1" x14ac:dyDescent="0.2">
      <c r="E1040" s="4"/>
    </row>
    <row r="1041" spans="5:5" ht="18.75" customHeight="1" x14ac:dyDescent="0.2">
      <c r="E1041" s="4"/>
    </row>
    <row r="1042" spans="5:5" ht="18.75" customHeight="1" x14ac:dyDescent="0.2">
      <c r="E1042" s="4"/>
    </row>
    <row r="1043" spans="5:5" ht="18.75" customHeight="1" x14ac:dyDescent="0.2">
      <c r="E1043" s="4"/>
    </row>
    <row r="1044" spans="5:5" ht="18.75" customHeight="1" x14ac:dyDescent="0.2">
      <c r="E1044" s="4"/>
    </row>
    <row r="1045" spans="5:5" ht="18.75" customHeight="1" x14ac:dyDescent="0.2">
      <c r="E1045" s="4"/>
    </row>
    <row r="1046" spans="5:5" ht="18.75" customHeight="1" x14ac:dyDescent="0.2">
      <c r="E1046" s="4"/>
    </row>
    <row r="1047" spans="5:5" ht="18.75" customHeight="1" x14ac:dyDescent="0.2">
      <c r="E1047" s="4"/>
    </row>
    <row r="1048" spans="5:5" ht="18.75" customHeight="1" x14ac:dyDescent="0.2">
      <c r="E1048" s="4"/>
    </row>
    <row r="1049" spans="5:5" ht="18.75" customHeight="1" x14ac:dyDescent="0.2">
      <c r="E1049" s="4"/>
    </row>
    <row r="1050" spans="5:5" ht="18.75" customHeight="1" x14ac:dyDescent="0.2">
      <c r="E1050" s="4"/>
    </row>
    <row r="1051" spans="5:5" ht="18.75" customHeight="1" x14ac:dyDescent="0.2">
      <c r="E1051" s="4"/>
    </row>
    <row r="1052" spans="5:5" ht="18.75" customHeight="1" x14ac:dyDescent="0.2">
      <c r="E1052" s="4"/>
    </row>
    <row r="1053" spans="5:5" ht="18.75" customHeight="1" x14ac:dyDescent="0.2">
      <c r="E1053" s="4"/>
    </row>
    <row r="1054" spans="5:5" ht="18.75" customHeight="1" x14ac:dyDescent="0.2">
      <c r="E1054" s="4"/>
    </row>
    <row r="1055" spans="5:5" ht="18.75" customHeight="1" x14ac:dyDescent="0.2">
      <c r="E1055" s="4"/>
    </row>
    <row r="1056" spans="5:5" ht="18.75" customHeight="1" x14ac:dyDescent="0.2">
      <c r="E1056" s="4"/>
    </row>
    <row r="1057" spans="5:5" ht="18.75" customHeight="1" x14ac:dyDescent="0.2">
      <c r="E1057" s="4"/>
    </row>
    <row r="1058" spans="5:5" ht="18.75" customHeight="1" x14ac:dyDescent="0.2">
      <c r="E1058" s="4"/>
    </row>
    <row r="1059" spans="5:5" ht="18.75" customHeight="1" x14ac:dyDescent="0.2">
      <c r="E1059" s="4"/>
    </row>
    <row r="1060" spans="5:5" ht="18.75" customHeight="1" x14ac:dyDescent="0.2">
      <c r="E1060" s="4"/>
    </row>
    <row r="1061" spans="5:5" ht="18.75" customHeight="1" x14ac:dyDescent="0.2">
      <c r="E1061" s="4"/>
    </row>
    <row r="1062" spans="5:5" ht="18.75" customHeight="1" x14ac:dyDescent="0.2">
      <c r="E1062" s="4"/>
    </row>
    <row r="1063" spans="5:5" ht="18.75" customHeight="1" x14ac:dyDescent="0.2">
      <c r="E1063" s="4"/>
    </row>
    <row r="1064" spans="5:5" ht="18.75" customHeight="1" x14ac:dyDescent="0.2">
      <c r="E1064" s="4"/>
    </row>
    <row r="1065" spans="5:5" ht="18.75" customHeight="1" x14ac:dyDescent="0.2">
      <c r="E1065" s="4"/>
    </row>
    <row r="1066" spans="5:5" ht="18.75" customHeight="1" x14ac:dyDescent="0.2">
      <c r="E1066" s="4"/>
    </row>
    <row r="1067" spans="5:5" ht="18.75" customHeight="1" x14ac:dyDescent="0.2">
      <c r="E1067" s="4"/>
    </row>
    <row r="1068" spans="5:5" ht="18.75" customHeight="1" x14ac:dyDescent="0.2">
      <c r="E1068" s="4"/>
    </row>
    <row r="1069" spans="5:5" ht="18.75" customHeight="1" x14ac:dyDescent="0.2">
      <c r="E1069" s="4"/>
    </row>
    <row r="1070" spans="5:5" ht="18.75" customHeight="1" x14ac:dyDescent="0.2">
      <c r="E1070" s="4"/>
    </row>
    <row r="1071" spans="5:5" ht="18.75" customHeight="1" x14ac:dyDescent="0.2">
      <c r="E1071" s="4"/>
    </row>
    <row r="1072" spans="5:5" ht="18.75" customHeight="1" x14ac:dyDescent="0.2">
      <c r="E1072" s="4"/>
    </row>
    <row r="1073" spans="5:5" ht="18.75" customHeight="1" x14ac:dyDescent="0.2">
      <c r="E1073" s="4"/>
    </row>
    <row r="1074" spans="5:5" ht="18.75" customHeight="1" x14ac:dyDescent="0.2">
      <c r="E1074" s="4"/>
    </row>
    <row r="1075" spans="5:5" ht="18.75" customHeight="1" x14ac:dyDescent="0.2">
      <c r="E1075" s="4"/>
    </row>
    <row r="1076" spans="5:5" ht="18.75" customHeight="1" x14ac:dyDescent="0.2">
      <c r="E1076" s="4"/>
    </row>
    <row r="1077" spans="5:5" ht="18.75" customHeight="1" x14ac:dyDescent="0.2">
      <c r="E1077" s="4"/>
    </row>
    <row r="1078" spans="5:5" ht="18.75" customHeight="1" x14ac:dyDescent="0.2">
      <c r="E1078" s="4"/>
    </row>
    <row r="1079" spans="5:5" ht="18.75" customHeight="1" x14ac:dyDescent="0.2">
      <c r="E1079" s="4"/>
    </row>
    <row r="1080" spans="5:5" ht="18.75" customHeight="1" x14ac:dyDescent="0.2">
      <c r="E1080" s="4"/>
    </row>
    <row r="1081" spans="5:5" ht="18.75" customHeight="1" x14ac:dyDescent="0.2">
      <c r="E1081" s="4"/>
    </row>
    <row r="1082" spans="5:5" ht="18.75" customHeight="1" x14ac:dyDescent="0.2">
      <c r="E1082" s="4"/>
    </row>
    <row r="1083" spans="5:5" ht="18.75" customHeight="1" x14ac:dyDescent="0.2">
      <c r="E1083" s="4"/>
    </row>
    <row r="1084" spans="5:5" ht="18.75" customHeight="1" x14ac:dyDescent="0.2">
      <c r="E1084" s="4"/>
    </row>
    <row r="1085" spans="5:5" ht="18.75" customHeight="1" x14ac:dyDescent="0.2">
      <c r="E1085" s="4"/>
    </row>
    <row r="1086" spans="5:5" ht="18.75" customHeight="1" x14ac:dyDescent="0.2">
      <c r="E1086" s="4"/>
    </row>
    <row r="1087" spans="5:5" ht="18.75" customHeight="1" x14ac:dyDescent="0.2">
      <c r="E1087" s="4"/>
    </row>
    <row r="1088" spans="5:5" ht="18.75" customHeight="1" x14ac:dyDescent="0.2">
      <c r="E1088" s="4"/>
    </row>
    <row r="1089" spans="5:5" ht="18.75" customHeight="1" x14ac:dyDescent="0.2">
      <c r="E1089" s="4"/>
    </row>
    <row r="1090" spans="5:5" ht="18.75" customHeight="1" x14ac:dyDescent="0.2">
      <c r="E1090" s="4"/>
    </row>
    <row r="1091" spans="5:5" ht="18.75" customHeight="1" x14ac:dyDescent="0.2">
      <c r="E1091" s="4"/>
    </row>
    <row r="1092" spans="5:5" ht="18.75" customHeight="1" x14ac:dyDescent="0.2">
      <c r="E1092" s="4"/>
    </row>
    <row r="1093" spans="5:5" ht="18.75" customHeight="1" x14ac:dyDescent="0.2">
      <c r="E1093" s="4"/>
    </row>
    <row r="1094" spans="5:5" ht="18.75" customHeight="1" x14ac:dyDescent="0.2">
      <c r="E1094" s="4"/>
    </row>
    <row r="1095" spans="5:5" ht="18.75" customHeight="1" x14ac:dyDescent="0.2">
      <c r="E1095" s="4"/>
    </row>
    <row r="1096" spans="5:5" ht="18.75" customHeight="1" x14ac:dyDescent="0.2">
      <c r="E1096" s="4"/>
    </row>
    <row r="1097" spans="5:5" ht="18.75" customHeight="1" x14ac:dyDescent="0.2">
      <c r="E1097" s="4"/>
    </row>
    <row r="1098" spans="5:5" ht="18.75" customHeight="1" x14ac:dyDescent="0.2">
      <c r="E1098" s="4"/>
    </row>
    <row r="1099" spans="5:5" ht="18.75" customHeight="1" x14ac:dyDescent="0.2">
      <c r="E1099" s="4"/>
    </row>
    <row r="1100" spans="5:5" ht="18.75" customHeight="1" x14ac:dyDescent="0.2">
      <c r="E1100" s="4"/>
    </row>
    <row r="1101" spans="5:5" ht="18.75" customHeight="1" x14ac:dyDescent="0.2">
      <c r="E1101" s="4"/>
    </row>
    <row r="1102" spans="5:5" ht="18.75" customHeight="1" x14ac:dyDescent="0.2">
      <c r="E1102" s="4"/>
    </row>
    <row r="1103" spans="5:5" ht="18.75" customHeight="1" x14ac:dyDescent="0.2">
      <c r="E1103" s="4"/>
    </row>
    <row r="1104" spans="5:5" ht="18.75" customHeight="1" x14ac:dyDescent="0.2">
      <c r="E1104" s="4"/>
    </row>
    <row r="1105" spans="5:5" ht="18.75" customHeight="1" x14ac:dyDescent="0.2">
      <c r="E1105" s="4"/>
    </row>
    <row r="1106" spans="5:5" ht="18.75" customHeight="1" x14ac:dyDescent="0.2">
      <c r="E1106" s="4"/>
    </row>
    <row r="1107" spans="5:5" ht="18.75" customHeight="1" x14ac:dyDescent="0.2">
      <c r="E1107" s="4"/>
    </row>
    <row r="1108" spans="5:5" ht="18.75" customHeight="1" x14ac:dyDescent="0.2">
      <c r="E1108" s="4"/>
    </row>
    <row r="1109" spans="5:5" ht="18.75" customHeight="1" x14ac:dyDescent="0.2">
      <c r="E1109" s="4"/>
    </row>
    <row r="1110" spans="5:5" ht="18.75" customHeight="1" x14ac:dyDescent="0.2">
      <c r="E1110" s="4"/>
    </row>
    <row r="1111" spans="5:5" ht="18.75" customHeight="1" x14ac:dyDescent="0.2">
      <c r="E1111" s="4"/>
    </row>
    <row r="1112" spans="5:5" ht="18.75" customHeight="1" x14ac:dyDescent="0.2">
      <c r="E1112" s="4"/>
    </row>
    <row r="1113" spans="5:5" ht="18.75" customHeight="1" x14ac:dyDescent="0.2">
      <c r="E1113" s="4"/>
    </row>
    <row r="1114" spans="5:5" ht="18.75" customHeight="1" x14ac:dyDescent="0.2">
      <c r="E1114" s="4"/>
    </row>
    <row r="1115" spans="5:5" ht="18.75" customHeight="1" x14ac:dyDescent="0.2">
      <c r="E1115" s="4"/>
    </row>
    <row r="1116" spans="5:5" ht="18.75" customHeight="1" x14ac:dyDescent="0.2">
      <c r="E1116" s="4"/>
    </row>
    <row r="1117" spans="5:5" ht="18.75" customHeight="1" x14ac:dyDescent="0.2">
      <c r="E1117" s="4"/>
    </row>
    <row r="1118" spans="5:5" ht="18.75" customHeight="1" x14ac:dyDescent="0.2">
      <c r="E1118" s="4"/>
    </row>
    <row r="1119" spans="5:5" ht="18.75" customHeight="1" x14ac:dyDescent="0.2">
      <c r="E1119" s="4"/>
    </row>
    <row r="1120" spans="5:5" ht="18.75" customHeight="1" x14ac:dyDescent="0.2">
      <c r="E1120" s="4"/>
    </row>
    <row r="1121" spans="5:5" ht="18.75" customHeight="1" x14ac:dyDescent="0.2">
      <c r="E1121" s="4"/>
    </row>
    <row r="1122" spans="5:5" ht="18.75" customHeight="1" x14ac:dyDescent="0.2">
      <c r="E1122" s="4"/>
    </row>
    <row r="1123" spans="5:5" ht="18.75" customHeight="1" x14ac:dyDescent="0.2">
      <c r="E1123" s="4"/>
    </row>
    <row r="1124" spans="5:5" ht="18.75" customHeight="1" x14ac:dyDescent="0.2">
      <c r="E1124" s="4"/>
    </row>
    <row r="1125" spans="5:5" ht="18.75" customHeight="1" x14ac:dyDescent="0.2">
      <c r="E1125" s="4"/>
    </row>
    <row r="1126" spans="5:5" ht="18.75" customHeight="1" x14ac:dyDescent="0.2">
      <c r="E1126" s="4"/>
    </row>
    <row r="1127" spans="5:5" ht="18.75" customHeight="1" x14ac:dyDescent="0.2">
      <c r="E1127" s="4"/>
    </row>
    <row r="1128" spans="5:5" ht="18.75" customHeight="1" x14ac:dyDescent="0.2">
      <c r="E1128" s="4"/>
    </row>
    <row r="1129" spans="5:5" ht="18.75" customHeight="1" x14ac:dyDescent="0.2">
      <c r="E1129" s="4"/>
    </row>
    <row r="1130" spans="5:5" ht="18.75" customHeight="1" x14ac:dyDescent="0.2">
      <c r="E1130" s="4"/>
    </row>
    <row r="1131" spans="5:5" ht="18.75" customHeight="1" x14ac:dyDescent="0.2">
      <c r="E1131" s="4"/>
    </row>
    <row r="1132" spans="5:5" ht="18.75" customHeight="1" x14ac:dyDescent="0.2">
      <c r="E1132" s="4"/>
    </row>
    <row r="1133" spans="5:5" ht="18.75" customHeight="1" x14ac:dyDescent="0.2">
      <c r="E1133" s="4"/>
    </row>
    <row r="1134" spans="5:5" ht="18.75" customHeight="1" x14ac:dyDescent="0.2">
      <c r="E1134" s="4"/>
    </row>
    <row r="1135" spans="5:5" ht="18.75" customHeight="1" x14ac:dyDescent="0.2">
      <c r="E1135" s="4"/>
    </row>
    <row r="1136" spans="5:5" ht="18.75" customHeight="1" x14ac:dyDescent="0.2">
      <c r="E1136" s="4"/>
    </row>
    <row r="1137" spans="5:5" ht="18.75" customHeight="1" x14ac:dyDescent="0.2">
      <c r="E1137" s="4"/>
    </row>
    <row r="1138" spans="5:5" ht="18.75" customHeight="1" x14ac:dyDescent="0.2">
      <c r="E1138" s="4"/>
    </row>
    <row r="1139" spans="5:5" ht="18.75" customHeight="1" x14ac:dyDescent="0.2">
      <c r="E1139" s="4"/>
    </row>
    <row r="1140" spans="5:5" ht="18.75" customHeight="1" x14ac:dyDescent="0.2">
      <c r="E1140" s="4"/>
    </row>
    <row r="1141" spans="5:5" ht="18.75" customHeight="1" x14ac:dyDescent="0.2">
      <c r="E1141" s="4"/>
    </row>
    <row r="1142" spans="5:5" ht="18.75" customHeight="1" x14ac:dyDescent="0.2">
      <c r="E1142" s="4"/>
    </row>
    <row r="1143" spans="5:5" ht="18.75" customHeight="1" x14ac:dyDescent="0.2">
      <c r="E1143" s="4"/>
    </row>
    <row r="1144" spans="5:5" ht="18.75" customHeight="1" x14ac:dyDescent="0.2">
      <c r="E1144" s="4"/>
    </row>
    <row r="1145" spans="5:5" ht="18.75" customHeight="1" x14ac:dyDescent="0.2">
      <c r="E1145" s="4"/>
    </row>
    <row r="1146" spans="5:5" ht="18.75" customHeight="1" x14ac:dyDescent="0.2">
      <c r="E1146" s="4"/>
    </row>
    <row r="1147" spans="5:5" ht="18.75" customHeight="1" x14ac:dyDescent="0.2">
      <c r="E1147" s="4"/>
    </row>
    <row r="1148" spans="5:5" ht="18.75" customHeight="1" x14ac:dyDescent="0.2">
      <c r="E1148" s="4"/>
    </row>
    <row r="1149" spans="5:5" ht="18.75" customHeight="1" x14ac:dyDescent="0.2">
      <c r="E1149" s="4"/>
    </row>
    <row r="1150" spans="5:5" ht="18.75" customHeight="1" x14ac:dyDescent="0.2">
      <c r="E1150" s="4"/>
    </row>
    <row r="1151" spans="5:5" ht="18.75" customHeight="1" x14ac:dyDescent="0.2">
      <c r="E1151" s="4"/>
    </row>
    <row r="1152" spans="5:5" ht="18.75" customHeight="1" x14ac:dyDescent="0.2">
      <c r="E1152" s="4"/>
    </row>
    <row r="1153" spans="5:5" ht="18.75" customHeight="1" x14ac:dyDescent="0.2">
      <c r="E1153" s="4"/>
    </row>
    <row r="1154" spans="5:5" ht="18.75" customHeight="1" x14ac:dyDescent="0.2">
      <c r="E1154" s="4"/>
    </row>
    <row r="1155" spans="5:5" ht="18.75" customHeight="1" x14ac:dyDescent="0.2">
      <c r="E1155" s="4"/>
    </row>
    <row r="1156" spans="5:5" ht="18.75" customHeight="1" x14ac:dyDescent="0.2">
      <c r="E1156" s="4"/>
    </row>
    <row r="1157" spans="5:5" ht="18.75" customHeight="1" x14ac:dyDescent="0.2">
      <c r="E1157" s="4"/>
    </row>
    <row r="1158" spans="5:5" ht="18.75" customHeight="1" x14ac:dyDescent="0.2">
      <c r="E1158" s="4"/>
    </row>
    <row r="1159" spans="5:5" ht="18.75" customHeight="1" x14ac:dyDescent="0.2">
      <c r="E1159" s="4"/>
    </row>
    <row r="1160" spans="5:5" ht="18.75" customHeight="1" x14ac:dyDescent="0.2">
      <c r="E1160" s="4"/>
    </row>
    <row r="1161" spans="5:5" ht="18.75" customHeight="1" x14ac:dyDescent="0.2">
      <c r="E1161" s="4"/>
    </row>
    <row r="1162" spans="5:5" ht="18.75" customHeight="1" x14ac:dyDescent="0.2">
      <c r="E1162" s="4"/>
    </row>
    <row r="1163" spans="5:5" ht="18.75" customHeight="1" x14ac:dyDescent="0.2">
      <c r="E1163" s="4"/>
    </row>
    <row r="1164" spans="5:5" ht="18.75" customHeight="1" x14ac:dyDescent="0.2">
      <c r="E1164" s="4"/>
    </row>
    <row r="1165" spans="5:5" ht="18.75" customHeight="1" x14ac:dyDescent="0.2">
      <c r="E1165" s="4"/>
    </row>
    <row r="1166" spans="5:5" ht="18.75" customHeight="1" x14ac:dyDescent="0.2">
      <c r="E1166" s="4"/>
    </row>
    <row r="1167" spans="5:5" ht="18.75" customHeight="1" x14ac:dyDescent="0.2">
      <c r="E1167" s="4"/>
    </row>
    <row r="1168" spans="5:5" ht="18.75" customHeight="1" x14ac:dyDescent="0.2">
      <c r="E1168" s="4"/>
    </row>
    <row r="1169" spans="5:5" ht="18.75" customHeight="1" x14ac:dyDescent="0.2">
      <c r="E1169" s="4"/>
    </row>
    <row r="1170" spans="5:5" ht="18.75" customHeight="1" x14ac:dyDescent="0.2">
      <c r="E1170" s="4"/>
    </row>
    <row r="1171" spans="5:5" ht="18.75" customHeight="1" x14ac:dyDescent="0.2">
      <c r="E1171" s="4"/>
    </row>
    <row r="1172" spans="5:5" ht="18.75" customHeight="1" x14ac:dyDescent="0.2">
      <c r="E1172" s="4"/>
    </row>
    <row r="1173" spans="5:5" ht="18.75" customHeight="1" x14ac:dyDescent="0.2">
      <c r="E1173" s="4"/>
    </row>
    <row r="1174" spans="5:5" ht="18.75" customHeight="1" x14ac:dyDescent="0.2">
      <c r="E1174" s="4"/>
    </row>
    <row r="1175" spans="5:5" ht="18.75" customHeight="1" x14ac:dyDescent="0.2">
      <c r="E1175" s="4"/>
    </row>
    <row r="1176" spans="5:5" ht="18.75" customHeight="1" x14ac:dyDescent="0.2">
      <c r="E1176" s="4"/>
    </row>
    <row r="1177" spans="5:5" ht="18.75" customHeight="1" x14ac:dyDescent="0.2">
      <c r="E1177" s="4"/>
    </row>
    <row r="1178" spans="5:5" ht="18.75" customHeight="1" x14ac:dyDescent="0.2">
      <c r="E1178" s="4"/>
    </row>
    <row r="1179" spans="5:5" ht="18.75" customHeight="1" x14ac:dyDescent="0.2">
      <c r="E1179" s="4"/>
    </row>
    <row r="1180" spans="5:5" ht="18.75" customHeight="1" x14ac:dyDescent="0.2">
      <c r="E1180" s="4"/>
    </row>
    <row r="1181" spans="5:5" ht="18.75" customHeight="1" x14ac:dyDescent="0.2">
      <c r="E1181" s="4"/>
    </row>
    <row r="1182" spans="5:5" ht="18.75" customHeight="1" x14ac:dyDescent="0.2">
      <c r="E1182" s="4"/>
    </row>
    <row r="1183" spans="5:5" ht="18.75" customHeight="1" x14ac:dyDescent="0.2">
      <c r="E1183" s="4"/>
    </row>
    <row r="1184" spans="5:5" ht="18.75" customHeight="1" x14ac:dyDescent="0.2">
      <c r="E1184" s="4"/>
    </row>
    <row r="1185" spans="5:5" ht="18.75" customHeight="1" x14ac:dyDescent="0.2">
      <c r="E1185" s="4"/>
    </row>
    <row r="1186" spans="5:5" ht="18.75" customHeight="1" x14ac:dyDescent="0.2">
      <c r="E1186" s="4"/>
    </row>
    <row r="1187" spans="5:5" ht="18.75" customHeight="1" x14ac:dyDescent="0.2">
      <c r="E1187" s="4"/>
    </row>
    <row r="1188" spans="5:5" ht="18.75" customHeight="1" x14ac:dyDescent="0.2">
      <c r="E1188" s="4"/>
    </row>
    <row r="1189" spans="5:5" ht="18.75" customHeight="1" x14ac:dyDescent="0.2">
      <c r="E1189" s="4"/>
    </row>
    <row r="1190" spans="5:5" ht="18.75" customHeight="1" x14ac:dyDescent="0.2">
      <c r="E1190" s="4"/>
    </row>
    <row r="1191" spans="5:5" ht="18.75" customHeight="1" x14ac:dyDescent="0.2">
      <c r="E1191" s="4"/>
    </row>
    <row r="1192" spans="5:5" ht="18.75" customHeight="1" x14ac:dyDescent="0.2">
      <c r="E1192" s="4"/>
    </row>
    <row r="1193" spans="5:5" ht="18.75" customHeight="1" x14ac:dyDescent="0.2">
      <c r="E1193" s="4"/>
    </row>
    <row r="1194" spans="5:5" ht="18.75" customHeight="1" x14ac:dyDescent="0.2">
      <c r="E1194" s="4"/>
    </row>
    <row r="1195" spans="5:5" ht="18.75" customHeight="1" x14ac:dyDescent="0.2">
      <c r="E1195" s="4"/>
    </row>
    <row r="1196" spans="5:5" ht="18.75" customHeight="1" x14ac:dyDescent="0.2">
      <c r="E1196" s="4"/>
    </row>
    <row r="1197" spans="5:5" ht="18.75" customHeight="1" x14ac:dyDescent="0.2">
      <c r="E1197" s="4"/>
    </row>
    <row r="1198" spans="5:5" ht="18.75" customHeight="1" x14ac:dyDescent="0.2">
      <c r="E1198" s="4"/>
    </row>
    <row r="1199" spans="5:5" ht="18.75" customHeight="1" x14ac:dyDescent="0.2">
      <c r="E1199" s="4"/>
    </row>
    <row r="1200" spans="5:5" ht="18.75" customHeight="1" x14ac:dyDescent="0.2">
      <c r="E1200" s="4"/>
    </row>
    <row r="1201" spans="5:5" ht="18.75" customHeight="1" x14ac:dyDescent="0.2">
      <c r="E1201" s="4"/>
    </row>
    <row r="1202" spans="5:5" ht="18.75" customHeight="1" x14ac:dyDescent="0.2">
      <c r="E1202" s="4"/>
    </row>
    <row r="1203" spans="5:5" ht="18.75" customHeight="1" x14ac:dyDescent="0.2">
      <c r="E1203" s="4"/>
    </row>
    <row r="1204" spans="5:5" ht="18.75" customHeight="1" x14ac:dyDescent="0.2">
      <c r="E1204" s="4"/>
    </row>
    <row r="1205" spans="5:5" ht="18.75" customHeight="1" x14ac:dyDescent="0.2">
      <c r="E1205" s="4"/>
    </row>
    <row r="1206" spans="5:5" ht="18.75" customHeight="1" x14ac:dyDescent="0.2">
      <c r="E1206" s="4"/>
    </row>
    <row r="1207" spans="5:5" ht="18.75" customHeight="1" x14ac:dyDescent="0.2">
      <c r="E1207" s="4"/>
    </row>
    <row r="1208" spans="5:5" ht="18.75" customHeight="1" x14ac:dyDescent="0.2">
      <c r="E1208" s="4"/>
    </row>
    <row r="1209" spans="5:5" ht="18.75" customHeight="1" x14ac:dyDescent="0.2">
      <c r="E1209" s="4"/>
    </row>
    <row r="1210" spans="5:5" ht="18.75" customHeight="1" x14ac:dyDescent="0.2">
      <c r="E1210" s="4"/>
    </row>
    <row r="1211" spans="5:5" ht="18.75" customHeight="1" x14ac:dyDescent="0.2">
      <c r="E1211" s="4"/>
    </row>
    <row r="1212" spans="5:5" ht="18.75" customHeight="1" x14ac:dyDescent="0.2">
      <c r="E1212" s="4"/>
    </row>
    <row r="1213" spans="5:5" ht="18.75" customHeight="1" x14ac:dyDescent="0.2">
      <c r="E1213" s="4"/>
    </row>
    <row r="1214" spans="5:5" ht="18.75" customHeight="1" x14ac:dyDescent="0.2">
      <c r="E1214" s="4"/>
    </row>
    <row r="1215" spans="5:5" ht="18.75" customHeight="1" x14ac:dyDescent="0.2">
      <c r="E1215" s="4"/>
    </row>
    <row r="1216" spans="5:5" ht="18.75" customHeight="1" x14ac:dyDescent="0.2">
      <c r="E1216" s="4"/>
    </row>
    <row r="1217" spans="5:5" ht="18.75" customHeight="1" x14ac:dyDescent="0.2">
      <c r="E1217" s="4"/>
    </row>
    <row r="1218" spans="5:5" ht="18.75" customHeight="1" x14ac:dyDescent="0.2">
      <c r="E1218" s="4"/>
    </row>
    <row r="1219" spans="5:5" ht="18.75" customHeight="1" x14ac:dyDescent="0.2">
      <c r="E1219" s="4"/>
    </row>
    <row r="1220" spans="5:5" ht="18.75" customHeight="1" x14ac:dyDescent="0.2">
      <c r="E1220" s="4"/>
    </row>
    <row r="1221" spans="5:5" ht="18.75" customHeight="1" x14ac:dyDescent="0.2">
      <c r="E1221" s="4"/>
    </row>
    <row r="1222" spans="5:5" ht="18.75" customHeight="1" x14ac:dyDescent="0.2">
      <c r="E1222" s="4"/>
    </row>
    <row r="1223" spans="5:5" ht="18.75" customHeight="1" x14ac:dyDescent="0.2">
      <c r="E1223" s="4"/>
    </row>
    <row r="1224" spans="5:5" ht="18.75" customHeight="1" x14ac:dyDescent="0.2">
      <c r="E1224" s="4"/>
    </row>
    <row r="1225" spans="5:5" ht="18.75" customHeight="1" x14ac:dyDescent="0.2">
      <c r="E1225" s="4"/>
    </row>
    <row r="1226" spans="5:5" ht="18.75" customHeight="1" x14ac:dyDescent="0.2">
      <c r="E1226" s="4"/>
    </row>
    <row r="1227" spans="5:5" ht="18.75" customHeight="1" x14ac:dyDescent="0.2">
      <c r="E1227" s="4"/>
    </row>
    <row r="1228" spans="5:5" ht="18.75" customHeight="1" x14ac:dyDescent="0.2">
      <c r="E1228" s="4"/>
    </row>
    <row r="1229" spans="5:5" ht="18.75" customHeight="1" x14ac:dyDescent="0.2">
      <c r="E1229" s="4"/>
    </row>
    <row r="1230" spans="5:5" ht="18.75" customHeight="1" x14ac:dyDescent="0.2">
      <c r="E1230" s="4"/>
    </row>
    <row r="1231" spans="5:5" ht="18.75" customHeight="1" x14ac:dyDescent="0.2">
      <c r="E1231" s="4"/>
    </row>
    <row r="1232" spans="5:5" ht="18.75" customHeight="1" x14ac:dyDescent="0.2">
      <c r="E1232" s="4"/>
    </row>
    <row r="1233" spans="5:5" ht="18.75" customHeight="1" x14ac:dyDescent="0.2">
      <c r="E1233" s="4"/>
    </row>
    <row r="1234" spans="5:5" ht="18.75" customHeight="1" x14ac:dyDescent="0.2">
      <c r="E1234" s="4"/>
    </row>
    <row r="1235" spans="5:5" ht="18.75" customHeight="1" x14ac:dyDescent="0.2">
      <c r="E1235" s="4"/>
    </row>
    <row r="1236" spans="5:5" ht="18.75" customHeight="1" x14ac:dyDescent="0.2">
      <c r="E1236" s="4"/>
    </row>
    <row r="1237" spans="5:5" ht="18.75" customHeight="1" x14ac:dyDescent="0.2">
      <c r="E1237" s="4"/>
    </row>
    <row r="1238" spans="5:5" ht="18.75" customHeight="1" x14ac:dyDescent="0.2">
      <c r="E1238" s="4"/>
    </row>
    <row r="1239" spans="5:5" ht="18.75" customHeight="1" x14ac:dyDescent="0.2">
      <c r="E1239" s="4"/>
    </row>
    <row r="1240" spans="5:5" ht="18.75" customHeight="1" x14ac:dyDescent="0.2">
      <c r="E1240" s="4"/>
    </row>
    <row r="1241" spans="5:5" ht="18.75" customHeight="1" x14ac:dyDescent="0.2">
      <c r="E1241" s="4"/>
    </row>
    <row r="1242" spans="5:5" ht="18.75" customHeight="1" x14ac:dyDescent="0.2">
      <c r="E1242" s="4"/>
    </row>
    <row r="1243" spans="5:5" ht="18.75" customHeight="1" x14ac:dyDescent="0.2">
      <c r="E1243" s="4"/>
    </row>
    <row r="1244" spans="5:5" ht="18.75" customHeight="1" x14ac:dyDescent="0.2">
      <c r="E1244" s="4"/>
    </row>
    <row r="1245" spans="5:5" ht="18.75" customHeight="1" x14ac:dyDescent="0.2">
      <c r="E1245" s="4"/>
    </row>
    <row r="1246" spans="5:5" ht="18.75" customHeight="1" x14ac:dyDescent="0.2">
      <c r="E1246" s="4"/>
    </row>
    <row r="1247" spans="5:5" ht="18.75" customHeight="1" x14ac:dyDescent="0.2">
      <c r="E1247" s="4"/>
    </row>
    <row r="1248" spans="5:5" ht="18.75" customHeight="1" x14ac:dyDescent="0.2">
      <c r="E1248" s="4"/>
    </row>
    <row r="1249" spans="5:5" ht="18.75" customHeight="1" x14ac:dyDescent="0.2">
      <c r="E1249" s="4"/>
    </row>
    <row r="1250" spans="5:5" ht="18.75" customHeight="1" x14ac:dyDescent="0.2">
      <c r="E1250" s="4"/>
    </row>
    <row r="1251" spans="5:5" ht="18.75" customHeight="1" x14ac:dyDescent="0.2">
      <c r="E1251" s="4"/>
    </row>
    <row r="1252" spans="5:5" ht="18.75" customHeight="1" x14ac:dyDescent="0.2">
      <c r="E1252" s="4"/>
    </row>
    <row r="1253" spans="5:5" ht="18.75" customHeight="1" x14ac:dyDescent="0.2">
      <c r="E1253" s="4"/>
    </row>
    <row r="1254" spans="5:5" ht="18.75" customHeight="1" x14ac:dyDescent="0.2">
      <c r="E1254" s="4"/>
    </row>
    <row r="1255" spans="5:5" ht="18.75" customHeight="1" x14ac:dyDescent="0.2">
      <c r="E1255" s="4"/>
    </row>
    <row r="1256" spans="5:5" ht="18.75" customHeight="1" x14ac:dyDescent="0.2">
      <c r="E1256" s="4"/>
    </row>
    <row r="1257" spans="5:5" ht="18.75" customHeight="1" x14ac:dyDescent="0.2">
      <c r="E1257" s="4"/>
    </row>
    <row r="1258" spans="5:5" ht="18.75" customHeight="1" x14ac:dyDescent="0.2">
      <c r="E1258" s="4"/>
    </row>
    <row r="1259" spans="5:5" ht="18.75" customHeight="1" x14ac:dyDescent="0.2">
      <c r="E1259" s="4"/>
    </row>
    <row r="1260" spans="5:5" ht="18.75" customHeight="1" x14ac:dyDescent="0.2">
      <c r="E1260" s="4"/>
    </row>
    <row r="1261" spans="5:5" ht="18.75" customHeight="1" x14ac:dyDescent="0.2">
      <c r="E1261" s="4"/>
    </row>
    <row r="1262" spans="5:5" ht="18.75" customHeight="1" x14ac:dyDescent="0.2">
      <c r="E1262" s="4"/>
    </row>
    <row r="1263" spans="5:5" ht="18.75" customHeight="1" x14ac:dyDescent="0.2">
      <c r="E1263" s="4"/>
    </row>
    <row r="1264" spans="5:5" ht="18.75" customHeight="1" x14ac:dyDescent="0.2">
      <c r="E1264" s="4"/>
    </row>
    <row r="1265" spans="5:5" ht="18.75" customHeight="1" x14ac:dyDescent="0.2">
      <c r="E1265" s="4"/>
    </row>
    <row r="1266" spans="5:5" ht="18.75" customHeight="1" x14ac:dyDescent="0.2">
      <c r="E1266" s="4"/>
    </row>
    <row r="1267" spans="5:5" ht="18.75" customHeight="1" x14ac:dyDescent="0.2">
      <c r="E1267" s="4"/>
    </row>
    <row r="1268" spans="5:5" ht="18.75" customHeight="1" x14ac:dyDescent="0.2">
      <c r="E1268" s="4"/>
    </row>
    <row r="1269" spans="5:5" ht="18.75" customHeight="1" x14ac:dyDescent="0.2">
      <c r="E1269" s="4"/>
    </row>
    <row r="1270" spans="5:5" ht="18.75" customHeight="1" x14ac:dyDescent="0.2">
      <c r="E1270" s="4"/>
    </row>
    <row r="1271" spans="5:5" ht="18.75" customHeight="1" x14ac:dyDescent="0.2">
      <c r="E1271" s="4"/>
    </row>
    <row r="1272" spans="5:5" ht="18.75" customHeight="1" x14ac:dyDescent="0.2">
      <c r="E1272" s="4"/>
    </row>
    <row r="1273" spans="5:5" ht="18.75" customHeight="1" x14ac:dyDescent="0.2">
      <c r="E1273" s="4"/>
    </row>
    <row r="1274" spans="5:5" ht="18.75" customHeight="1" x14ac:dyDescent="0.2">
      <c r="E1274" s="4"/>
    </row>
    <row r="1275" spans="5:5" ht="18.75" customHeight="1" x14ac:dyDescent="0.2">
      <c r="E1275" s="4"/>
    </row>
    <row r="1276" spans="5:5" ht="18.75" customHeight="1" x14ac:dyDescent="0.2">
      <c r="E1276" s="4"/>
    </row>
    <row r="1277" spans="5:5" ht="18.75" customHeight="1" x14ac:dyDescent="0.2">
      <c r="E1277" s="4"/>
    </row>
    <row r="1278" spans="5:5" ht="18.75" customHeight="1" x14ac:dyDescent="0.2">
      <c r="E1278" s="4"/>
    </row>
    <row r="1279" spans="5:5" ht="18.75" customHeight="1" x14ac:dyDescent="0.2">
      <c r="E1279" s="4"/>
    </row>
    <row r="1280" spans="5:5" ht="18.75" customHeight="1" x14ac:dyDescent="0.2">
      <c r="E1280" s="4"/>
    </row>
    <row r="1281" spans="5:5" ht="18.75" customHeight="1" x14ac:dyDescent="0.2">
      <c r="E1281" s="4"/>
    </row>
    <row r="1282" spans="5:5" ht="18.75" customHeight="1" x14ac:dyDescent="0.2">
      <c r="E1282" s="4"/>
    </row>
    <row r="1283" spans="5:5" ht="18.75" customHeight="1" x14ac:dyDescent="0.2">
      <c r="E1283" s="4"/>
    </row>
    <row r="1284" spans="5:5" ht="18.75" customHeight="1" x14ac:dyDescent="0.2">
      <c r="E1284" s="4"/>
    </row>
    <row r="1285" spans="5:5" ht="18.75" customHeight="1" x14ac:dyDescent="0.2">
      <c r="E1285" s="4"/>
    </row>
    <row r="1286" spans="5:5" ht="18.75" customHeight="1" x14ac:dyDescent="0.2">
      <c r="E1286" s="4"/>
    </row>
    <row r="1287" spans="5:5" ht="18.75" customHeight="1" x14ac:dyDescent="0.2">
      <c r="E1287" s="4"/>
    </row>
    <row r="1288" spans="5:5" ht="18.75" customHeight="1" x14ac:dyDescent="0.2">
      <c r="E1288" s="4"/>
    </row>
    <row r="1289" spans="5:5" ht="18.75" customHeight="1" x14ac:dyDescent="0.2">
      <c r="E1289" s="4"/>
    </row>
    <row r="1290" spans="5:5" ht="18.75" customHeight="1" x14ac:dyDescent="0.2">
      <c r="E1290" s="4"/>
    </row>
    <row r="1291" spans="5:5" ht="18.75" customHeight="1" x14ac:dyDescent="0.2">
      <c r="E1291" s="4"/>
    </row>
    <row r="1292" spans="5:5" ht="18.75" customHeight="1" x14ac:dyDescent="0.2">
      <c r="E1292" s="4"/>
    </row>
    <row r="1293" spans="5:5" ht="18.75" customHeight="1" x14ac:dyDescent="0.2">
      <c r="E1293" s="4"/>
    </row>
    <row r="1294" spans="5:5" ht="18.75" customHeight="1" x14ac:dyDescent="0.2">
      <c r="E1294" s="4"/>
    </row>
    <row r="1295" spans="5:5" ht="18.75" customHeight="1" x14ac:dyDescent="0.2">
      <c r="E1295" s="4"/>
    </row>
    <row r="1296" spans="5:5" ht="18.75" customHeight="1" x14ac:dyDescent="0.2">
      <c r="E1296" s="4"/>
    </row>
    <row r="1297" spans="5:5" ht="18.75" customHeight="1" x14ac:dyDescent="0.2">
      <c r="E1297" s="4"/>
    </row>
    <row r="1298" spans="5:5" ht="18.75" customHeight="1" x14ac:dyDescent="0.2">
      <c r="E1298" s="4"/>
    </row>
    <row r="1299" spans="5:5" ht="18.75" customHeight="1" x14ac:dyDescent="0.2">
      <c r="E1299" s="4"/>
    </row>
    <row r="1300" spans="5:5" ht="18.75" customHeight="1" x14ac:dyDescent="0.2">
      <c r="E1300" s="4"/>
    </row>
    <row r="1301" spans="5:5" ht="18.75" customHeight="1" x14ac:dyDescent="0.2">
      <c r="E1301" s="4"/>
    </row>
    <row r="1302" spans="5:5" ht="18.75" customHeight="1" x14ac:dyDescent="0.2">
      <c r="E1302" s="4"/>
    </row>
    <row r="1303" spans="5:5" ht="18.75" customHeight="1" x14ac:dyDescent="0.2">
      <c r="E1303" s="4"/>
    </row>
    <row r="1304" spans="5:5" ht="18.75" customHeight="1" x14ac:dyDescent="0.2">
      <c r="E1304" s="4"/>
    </row>
    <row r="1305" spans="5:5" ht="18.75" customHeight="1" x14ac:dyDescent="0.2">
      <c r="E1305" s="4"/>
    </row>
    <row r="1306" spans="5:5" ht="18.75" customHeight="1" x14ac:dyDescent="0.2">
      <c r="E1306" s="4"/>
    </row>
    <row r="1307" spans="5:5" ht="18.75" customHeight="1" x14ac:dyDescent="0.2">
      <c r="E1307" s="4"/>
    </row>
    <row r="1308" spans="5:5" ht="18.75" customHeight="1" x14ac:dyDescent="0.2">
      <c r="E1308" s="4"/>
    </row>
    <row r="1309" spans="5:5" ht="18.75" customHeight="1" x14ac:dyDescent="0.2">
      <c r="E1309" s="4"/>
    </row>
    <row r="1310" spans="5:5" ht="18.75" customHeight="1" x14ac:dyDescent="0.2">
      <c r="E1310" s="4"/>
    </row>
    <row r="1311" spans="5:5" ht="18.75" customHeight="1" x14ac:dyDescent="0.2">
      <c r="E1311" s="4"/>
    </row>
    <row r="1312" spans="5:5" ht="18.75" customHeight="1" x14ac:dyDescent="0.2">
      <c r="E1312" s="4"/>
    </row>
    <row r="1313" spans="5:5" ht="18.75" customHeight="1" x14ac:dyDescent="0.2">
      <c r="E1313" s="4"/>
    </row>
    <row r="1314" spans="5:5" ht="18.75" customHeight="1" x14ac:dyDescent="0.2">
      <c r="E1314" s="4"/>
    </row>
    <row r="1315" spans="5:5" ht="18.75" customHeight="1" x14ac:dyDescent="0.2">
      <c r="E1315" s="4"/>
    </row>
    <row r="1316" spans="5:5" ht="18.75" customHeight="1" x14ac:dyDescent="0.2">
      <c r="E1316" s="4"/>
    </row>
    <row r="1317" spans="5:5" ht="18.75" customHeight="1" x14ac:dyDescent="0.2">
      <c r="E1317" s="4"/>
    </row>
    <row r="1318" spans="5:5" ht="18.75" customHeight="1" x14ac:dyDescent="0.2">
      <c r="E1318" s="4"/>
    </row>
    <row r="1319" spans="5:5" ht="18.75" customHeight="1" x14ac:dyDescent="0.2">
      <c r="E1319" s="4"/>
    </row>
    <row r="1320" spans="5:5" ht="18.75" customHeight="1" x14ac:dyDescent="0.2">
      <c r="E1320" s="4"/>
    </row>
    <row r="1321" spans="5:5" ht="18.75" customHeight="1" x14ac:dyDescent="0.2">
      <c r="E1321" s="4"/>
    </row>
    <row r="1322" spans="5:5" ht="18.75" customHeight="1" x14ac:dyDescent="0.2">
      <c r="E1322" s="4"/>
    </row>
    <row r="1323" spans="5:5" ht="18.75" customHeight="1" x14ac:dyDescent="0.2">
      <c r="E1323" s="4"/>
    </row>
    <row r="1324" spans="5:5" ht="18.75" customHeight="1" x14ac:dyDescent="0.2">
      <c r="E1324" s="4"/>
    </row>
    <row r="1325" spans="5:5" ht="18.75" customHeight="1" x14ac:dyDescent="0.2">
      <c r="E1325" s="4"/>
    </row>
    <row r="1326" spans="5:5" ht="18.75" customHeight="1" x14ac:dyDescent="0.2">
      <c r="E1326" s="4"/>
    </row>
    <row r="1327" spans="5:5" ht="18.75" customHeight="1" x14ac:dyDescent="0.2">
      <c r="E1327" s="4"/>
    </row>
    <row r="1328" spans="5:5" ht="18.75" customHeight="1" x14ac:dyDescent="0.2">
      <c r="E1328" s="4"/>
    </row>
    <row r="1329" spans="5:5" ht="18.75" customHeight="1" x14ac:dyDescent="0.2">
      <c r="E1329" s="4"/>
    </row>
    <row r="1330" spans="5:5" ht="18.75" customHeight="1" x14ac:dyDescent="0.2">
      <c r="E1330" s="4"/>
    </row>
    <row r="1331" spans="5:5" ht="18.75" customHeight="1" x14ac:dyDescent="0.2">
      <c r="E1331" s="4"/>
    </row>
    <row r="1332" spans="5:5" ht="18.75" customHeight="1" x14ac:dyDescent="0.2">
      <c r="E1332" s="4"/>
    </row>
    <row r="1333" spans="5:5" ht="18.75" customHeight="1" x14ac:dyDescent="0.2">
      <c r="E1333" s="4"/>
    </row>
    <row r="1334" spans="5:5" ht="18.75" customHeight="1" x14ac:dyDescent="0.2">
      <c r="E1334" s="4"/>
    </row>
    <row r="1335" spans="5:5" ht="18.75" customHeight="1" x14ac:dyDescent="0.2">
      <c r="E1335" s="4"/>
    </row>
    <row r="1336" spans="5:5" ht="18.75" customHeight="1" x14ac:dyDescent="0.2">
      <c r="E1336" s="4"/>
    </row>
    <row r="1337" spans="5:5" ht="18.75" customHeight="1" x14ac:dyDescent="0.2">
      <c r="E1337" s="4"/>
    </row>
    <row r="1338" spans="5:5" ht="18.75" customHeight="1" x14ac:dyDescent="0.2">
      <c r="E1338" s="4"/>
    </row>
    <row r="1339" spans="5:5" ht="18.75" customHeight="1" x14ac:dyDescent="0.2">
      <c r="E1339" s="4"/>
    </row>
    <row r="1340" spans="5:5" ht="18.75" customHeight="1" x14ac:dyDescent="0.2">
      <c r="E1340" s="4"/>
    </row>
    <row r="1341" spans="5:5" ht="18.75" customHeight="1" x14ac:dyDescent="0.2">
      <c r="E1341" s="4"/>
    </row>
    <row r="1342" spans="5:5" ht="18.75" customHeight="1" x14ac:dyDescent="0.2">
      <c r="E1342" s="4"/>
    </row>
    <row r="1343" spans="5:5" ht="18.75" customHeight="1" x14ac:dyDescent="0.2">
      <c r="E1343" s="4"/>
    </row>
    <row r="1344" spans="5:5" ht="18.75" customHeight="1" x14ac:dyDescent="0.2">
      <c r="E1344" s="4"/>
    </row>
    <row r="1345" spans="5:5" ht="18.75" customHeight="1" x14ac:dyDescent="0.2">
      <c r="E1345" s="4"/>
    </row>
    <row r="1346" spans="5:5" ht="18.75" customHeight="1" x14ac:dyDescent="0.2">
      <c r="E1346" s="4"/>
    </row>
    <row r="1347" spans="5:5" ht="18.75" customHeight="1" x14ac:dyDescent="0.2">
      <c r="E1347" s="4"/>
    </row>
    <row r="1348" spans="5:5" ht="18.75" customHeight="1" x14ac:dyDescent="0.2">
      <c r="E1348" s="4"/>
    </row>
    <row r="1349" spans="5:5" ht="18.75" customHeight="1" x14ac:dyDescent="0.2">
      <c r="E1349" s="4"/>
    </row>
    <row r="1350" spans="5:5" ht="18.75" customHeight="1" x14ac:dyDescent="0.2">
      <c r="E1350" s="4"/>
    </row>
    <row r="1351" spans="5:5" ht="18.75" customHeight="1" x14ac:dyDescent="0.2">
      <c r="E1351" s="4"/>
    </row>
    <row r="1352" spans="5:5" ht="18.75" customHeight="1" x14ac:dyDescent="0.2">
      <c r="E1352" s="4"/>
    </row>
    <row r="1353" spans="5:5" ht="18.75" customHeight="1" x14ac:dyDescent="0.2">
      <c r="E1353" s="4"/>
    </row>
    <row r="1354" spans="5:5" ht="18.75" customHeight="1" x14ac:dyDescent="0.2">
      <c r="E1354" s="4"/>
    </row>
    <row r="1355" spans="5:5" ht="18.75" customHeight="1" x14ac:dyDescent="0.2">
      <c r="E1355" s="4"/>
    </row>
    <row r="1356" spans="5:5" ht="18.75" customHeight="1" x14ac:dyDescent="0.2">
      <c r="E1356" s="4"/>
    </row>
    <row r="1357" spans="5:5" ht="18.75" customHeight="1" x14ac:dyDescent="0.2">
      <c r="E1357" s="4"/>
    </row>
    <row r="1358" spans="5:5" ht="18.75" customHeight="1" x14ac:dyDescent="0.2">
      <c r="E1358" s="4"/>
    </row>
    <row r="1359" spans="5:5" ht="18.75" customHeight="1" x14ac:dyDescent="0.2">
      <c r="E1359" s="4"/>
    </row>
    <row r="1360" spans="5:5" ht="18.75" customHeight="1" x14ac:dyDescent="0.2">
      <c r="E1360" s="4"/>
    </row>
    <row r="1361" spans="5:5" ht="18.75" customHeight="1" x14ac:dyDescent="0.2">
      <c r="E1361" s="4"/>
    </row>
    <row r="1362" spans="5:5" ht="18.75" customHeight="1" x14ac:dyDescent="0.2">
      <c r="E1362" s="4"/>
    </row>
    <row r="1363" spans="5:5" ht="18.75" customHeight="1" x14ac:dyDescent="0.2">
      <c r="E1363" s="4"/>
    </row>
    <row r="1364" spans="5:5" ht="18.75" customHeight="1" x14ac:dyDescent="0.2">
      <c r="E1364" s="4"/>
    </row>
    <row r="1365" spans="5:5" ht="18.75" customHeight="1" x14ac:dyDescent="0.2">
      <c r="E1365" s="4"/>
    </row>
    <row r="1366" spans="5:5" ht="18.75" customHeight="1" x14ac:dyDescent="0.2">
      <c r="E1366" s="4"/>
    </row>
    <row r="1367" spans="5:5" ht="18.75" customHeight="1" x14ac:dyDescent="0.2">
      <c r="E1367" s="4"/>
    </row>
    <row r="1368" spans="5:5" ht="18.75" customHeight="1" x14ac:dyDescent="0.2">
      <c r="E1368" s="4"/>
    </row>
    <row r="1369" spans="5:5" ht="18.75" customHeight="1" x14ac:dyDescent="0.2">
      <c r="E1369" s="4"/>
    </row>
    <row r="1370" spans="5:5" ht="18.75" customHeight="1" x14ac:dyDescent="0.2">
      <c r="E1370" s="4"/>
    </row>
    <row r="1371" spans="5:5" ht="18.75" customHeight="1" x14ac:dyDescent="0.2">
      <c r="E1371" s="4"/>
    </row>
    <row r="1372" spans="5:5" ht="18.75" customHeight="1" x14ac:dyDescent="0.2">
      <c r="E1372" s="4"/>
    </row>
    <row r="1373" spans="5:5" ht="18.75" customHeight="1" x14ac:dyDescent="0.2">
      <c r="E1373" s="4"/>
    </row>
    <row r="1374" spans="5:5" ht="18.75" customHeight="1" x14ac:dyDescent="0.2">
      <c r="E1374" s="4"/>
    </row>
    <row r="1375" spans="5:5" ht="18.75" customHeight="1" x14ac:dyDescent="0.2">
      <c r="E1375" s="4"/>
    </row>
    <row r="1376" spans="5:5" ht="18.75" customHeight="1" x14ac:dyDescent="0.2">
      <c r="E1376" s="4"/>
    </row>
    <row r="1377" spans="5:5" ht="18.75" customHeight="1" x14ac:dyDescent="0.2">
      <c r="E1377" s="4"/>
    </row>
    <row r="1378" spans="5:5" ht="18.75" customHeight="1" x14ac:dyDescent="0.2">
      <c r="E1378" s="4"/>
    </row>
    <row r="1379" spans="5:5" ht="18.75" customHeight="1" x14ac:dyDescent="0.2">
      <c r="E1379" s="4"/>
    </row>
    <row r="1380" spans="5:5" ht="18.75" customHeight="1" x14ac:dyDescent="0.2">
      <c r="E1380" s="4"/>
    </row>
    <row r="1381" spans="5:5" ht="18.75" customHeight="1" x14ac:dyDescent="0.2">
      <c r="E1381" s="4"/>
    </row>
    <row r="1382" spans="5:5" ht="18.75" customHeight="1" x14ac:dyDescent="0.2">
      <c r="E1382" s="4"/>
    </row>
    <row r="1383" spans="5:5" ht="18.75" customHeight="1" x14ac:dyDescent="0.2">
      <c r="E1383" s="4"/>
    </row>
    <row r="1384" spans="5:5" ht="18.75" customHeight="1" x14ac:dyDescent="0.2">
      <c r="E1384" s="4"/>
    </row>
    <row r="1385" spans="5:5" ht="18.75" customHeight="1" x14ac:dyDescent="0.2">
      <c r="E1385" s="4"/>
    </row>
    <row r="1386" spans="5:5" ht="18.75" customHeight="1" x14ac:dyDescent="0.2">
      <c r="E1386" s="4"/>
    </row>
    <row r="1387" spans="5:5" ht="18.75" customHeight="1" x14ac:dyDescent="0.2">
      <c r="E1387" s="4"/>
    </row>
    <row r="1388" spans="5:5" ht="18.75" customHeight="1" x14ac:dyDescent="0.2">
      <c r="E1388" s="4"/>
    </row>
    <row r="1389" spans="5:5" ht="18.75" customHeight="1" x14ac:dyDescent="0.2">
      <c r="E1389" s="4"/>
    </row>
    <row r="1390" spans="5:5" ht="18.75" customHeight="1" x14ac:dyDescent="0.2">
      <c r="E1390" s="4"/>
    </row>
    <row r="1391" spans="5:5" ht="18.75" customHeight="1" x14ac:dyDescent="0.2">
      <c r="E1391" s="4"/>
    </row>
    <row r="1392" spans="5:5" ht="18.75" customHeight="1" x14ac:dyDescent="0.2">
      <c r="E1392" s="4"/>
    </row>
    <row r="1393" spans="5:5" ht="18.75" customHeight="1" x14ac:dyDescent="0.2">
      <c r="E1393" s="4"/>
    </row>
    <row r="1394" spans="5:5" ht="18.75" customHeight="1" x14ac:dyDescent="0.2">
      <c r="E1394" s="4"/>
    </row>
    <row r="1395" spans="5:5" ht="18.75" customHeight="1" x14ac:dyDescent="0.2">
      <c r="E1395" s="4"/>
    </row>
    <row r="1396" spans="5:5" ht="18.75" customHeight="1" x14ac:dyDescent="0.2">
      <c r="E1396" s="4"/>
    </row>
    <row r="1397" spans="5:5" ht="18.75" customHeight="1" x14ac:dyDescent="0.2">
      <c r="E1397" s="4"/>
    </row>
    <row r="1398" spans="5:5" ht="18.75" customHeight="1" x14ac:dyDescent="0.2">
      <c r="E1398" s="4"/>
    </row>
    <row r="1399" spans="5:5" ht="18.75" customHeight="1" x14ac:dyDescent="0.2">
      <c r="E1399" s="4"/>
    </row>
    <row r="1400" spans="5:5" ht="18.75" customHeight="1" x14ac:dyDescent="0.2">
      <c r="E1400" s="4"/>
    </row>
    <row r="1401" spans="5:5" ht="18.75" customHeight="1" x14ac:dyDescent="0.2">
      <c r="E1401" s="4"/>
    </row>
    <row r="1402" spans="5:5" ht="18.75" customHeight="1" x14ac:dyDescent="0.2">
      <c r="E1402" s="4"/>
    </row>
    <row r="1403" spans="5:5" ht="18.75" customHeight="1" x14ac:dyDescent="0.2">
      <c r="E1403" s="4"/>
    </row>
    <row r="1404" spans="5:5" ht="18.75" customHeight="1" x14ac:dyDescent="0.2">
      <c r="E1404" s="4"/>
    </row>
    <row r="1405" spans="5:5" ht="18.75" customHeight="1" x14ac:dyDescent="0.2">
      <c r="E1405" s="4"/>
    </row>
    <row r="1406" spans="5:5" ht="18.75" customHeight="1" x14ac:dyDescent="0.2">
      <c r="E1406" s="4"/>
    </row>
    <row r="1407" spans="5:5" ht="18.75" customHeight="1" x14ac:dyDescent="0.2">
      <c r="E1407" s="4"/>
    </row>
    <row r="1408" spans="5:5" ht="18.75" customHeight="1" x14ac:dyDescent="0.2">
      <c r="E1408" s="4"/>
    </row>
    <row r="1409" spans="5:5" ht="18.75" customHeight="1" x14ac:dyDescent="0.2">
      <c r="E1409" s="4"/>
    </row>
    <row r="1410" spans="5:5" ht="18.75" customHeight="1" x14ac:dyDescent="0.2">
      <c r="E1410" s="4"/>
    </row>
    <row r="1411" spans="5:5" ht="18.75" customHeight="1" x14ac:dyDescent="0.2">
      <c r="E1411" s="4"/>
    </row>
    <row r="1412" spans="5:5" ht="18.75" customHeight="1" x14ac:dyDescent="0.2">
      <c r="E1412" s="4"/>
    </row>
    <row r="1413" spans="5:5" ht="18.75" customHeight="1" x14ac:dyDescent="0.2">
      <c r="E1413" s="4"/>
    </row>
    <row r="1414" spans="5:5" ht="18.75" customHeight="1" x14ac:dyDescent="0.2">
      <c r="E1414" s="4"/>
    </row>
    <row r="1415" spans="5:5" ht="18.75" customHeight="1" x14ac:dyDescent="0.2">
      <c r="E1415" s="4"/>
    </row>
    <row r="1416" spans="5:5" ht="18.75" customHeight="1" x14ac:dyDescent="0.2">
      <c r="E1416" s="4"/>
    </row>
    <row r="1417" spans="5:5" ht="18.75" customHeight="1" x14ac:dyDescent="0.2">
      <c r="E1417" s="4"/>
    </row>
    <row r="1418" spans="5:5" ht="18.75" customHeight="1" x14ac:dyDescent="0.2">
      <c r="E1418" s="4"/>
    </row>
    <row r="1419" spans="5:5" ht="18.75" customHeight="1" x14ac:dyDescent="0.2">
      <c r="E1419" s="4"/>
    </row>
    <row r="1420" spans="5:5" ht="18.75" customHeight="1" x14ac:dyDescent="0.2">
      <c r="E1420" s="4"/>
    </row>
    <row r="1421" spans="5:5" ht="18.75" customHeight="1" x14ac:dyDescent="0.2">
      <c r="E1421" s="4"/>
    </row>
    <row r="1422" spans="5:5" ht="18.75" customHeight="1" x14ac:dyDescent="0.2">
      <c r="E1422" s="4"/>
    </row>
    <row r="1423" spans="5:5" ht="18.75" customHeight="1" x14ac:dyDescent="0.2">
      <c r="E1423" s="4"/>
    </row>
    <row r="1424" spans="5:5" ht="18.75" customHeight="1" x14ac:dyDescent="0.2">
      <c r="E1424" s="4"/>
    </row>
    <row r="1425" spans="5:5" ht="18.75" customHeight="1" x14ac:dyDescent="0.2">
      <c r="E1425" s="4"/>
    </row>
    <row r="1426" spans="5:5" ht="18.75" customHeight="1" x14ac:dyDescent="0.2">
      <c r="E1426" s="4"/>
    </row>
    <row r="1427" spans="5:5" ht="18.75" customHeight="1" x14ac:dyDescent="0.2">
      <c r="E1427" s="4"/>
    </row>
    <row r="1428" spans="5:5" ht="18.75" customHeight="1" x14ac:dyDescent="0.2">
      <c r="E1428" s="4"/>
    </row>
    <row r="1429" spans="5:5" ht="18.75" customHeight="1" x14ac:dyDescent="0.2">
      <c r="E1429" s="4"/>
    </row>
    <row r="1430" spans="5:5" ht="18.75" customHeight="1" x14ac:dyDescent="0.2">
      <c r="E1430" s="4"/>
    </row>
    <row r="1431" spans="5:5" ht="18.75" customHeight="1" x14ac:dyDescent="0.2">
      <c r="E1431" s="4"/>
    </row>
    <row r="1432" spans="5:5" ht="18.75" customHeight="1" x14ac:dyDescent="0.2">
      <c r="E1432" s="4"/>
    </row>
    <row r="1433" spans="5:5" ht="18.75" customHeight="1" x14ac:dyDescent="0.2">
      <c r="E1433" s="4"/>
    </row>
    <row r="1434" spans="5:5" ht="18.75" customHeight="1" x14ac:dyDescent="0.2">
      <c r="E1434" s="4"/>
    </row>
    <row r="1435" spans="5:5" ht="18.75" customHeight="1" x14ac:dyDescent="0.2">
      <c r="E1435" s="4"/>
    </row>
    <row r="1436" spans="5:5" ht="18.75" customHeight="1" x14ac:dyDescent="0.2">
      <c r="E1436" s="4"/>
    </row>
    <row r="1437" spans="5:5" ht="18.75" customHeight="1" x14ac:dyDescent="0.2">
      <c r="E1437" s="4"/>
    </row>
    <row r="1438" spans="5:5" ht="18.75" customHeight="1" x14ac:dyDescent="0.2">
      <c r="E1438" s="4"/>
    </row>
    <row r="1439" spans="5:5" ht="18.75" customHeight="1" x14ac:dyDescent="0.2">
      <c r="E1439" s="4"/>
    </row>
    <row r="1440" spans="5:5" ht="18.75" customHeight="1" x14ac:dyDescent="0.2">
      <c r="E1440" s="4"/>
    </row>
    <row r="1441" spans="5:5" ht="18.75" customHeight="1" x14ac:dyDescent="0.2">
      <c r="E1441" s="4"/>
    </row>
    <row r="1442" spans="5:5" ht="18.75" customHeight="1" x14ac:dyDescent="0.2">
      <c r="E1442" s="4"/>
    </row>
    <row r="1443" spans="5:5" ht="18.75" customHeight="1" x14ac:dyDescent="0.2">
      <c r="E1443" s="4"/>
    </row>
    <row r="1444" spans="5:5" ht="18.75" customHeight="1" x14ac:dyDescent="0.2">
      <c r="E1444" s="4"/>
    </row>
    <row r="1445" spans="5:5" ht="18.75" customHeight="1" x14ac:dyDescent="0.2">
      <c r="E1445" s="4"/>
    </row>
    <row r="1446" spans="5:5" ht="18.75" customHeight="1" x14ac:dyDescent="0.2">
      <c r="E1446" s="4"/>
    </row>
    <row r="1447" spans="5:5" ht="18.75" customHeight="1" x14ac:dyDescent="0.2">
      <c r="E1447" s="4"/>
    </row>
    <row r="1448" spans="5:5" ht="18.75" customHeight="1" x14ac:dyDescent="0.2">
      <c r="E1448" s="4"/>
    </row>
    <row r="1449" spans="5:5" ht="18.75" customHeight="1" x14ac:dyDescent="0.2">
      <c r="E1449" s="4"/>
    </row>
    <row r="1450" spans="5:5" ht="18.75" customHeight="1" x14ac:dyDescent="0.2">
      <c r="E1450" s="4"/>
    </row>
    <row r="1451" spans="5:5" ht="18.75" customHeight="1" x14ac:dyDescent="0.2">
      <c r="E1451" s="4"/>
    </row>
    <row r="1452" spans="5:5" ht="18.75" customHeight="1" x14ac:dyDescent="0.2">
      <c r="E1452" s="4"/>
    </row>
    <row r="1453" spans="5:5" ht="18.75" customHeight="1" x14ac:dyDescent="0.2">
      <c r="E1453" s="4"/>
    </row>
    <row r="1454" spans="5:5" ht="18.75" customHeight="1" x14ac:dyDescent="0.2">
      <c r="E1454" s="4"/>
    </row>
    <row r="1455" spans="5:5" ht="18.75" customHeight="1" x14ac:dyDescent="0.2">
      <c r="E1455" s="4"/>
    </row>
    <row r="1456" spans="5:5" ht="18.75" customHeight="1" x14ac:dyDescent="0.2">
      <c r="E1456" s="4"/>
    </row>
    <row r="1457" spans="5:5" ht="18.75" customHeight="1" x14ac:dyDescent="0.2">
      <c r="E1457" s="4"/>
    </row>
    <row r="1458" spans="5:5" ht="18.75" customHeight="1" x14ac:dyDescent="0.2">
      <c r="E1458" s="4"/>
    </row>
    <row r="1459" spans="5:5" ht="18.75" customHeight="1" x14ac:dyDescent="0.2">
      <c r="E1459" s="4"/>
    </row>
    <row r="1460" spans="5:5" ht="18.75" customHeight="1" x14ac:dyDescent="0.2">
      <c r="E1460" s="4"/>
    </row>
    <row r="1461" spans="5:5" ht="18.75" customHeight="1" x14ac:dyDescent="0.2">
      <c r="E1461" s="4"/>
    </row>
    <row r="1462" spans="5:5" ht="18.75" customHeight="1" x14ac:dyDescent="0.2">
      <c r="E1462" s="4"/>
    </row>
    <row r="1463" spans="5:5" ht="18.75" customHeight="1" x14ac:dyDescent="0.2">
      <c r="E1463" s="4"/>
    </row>
    <row r="1464" spans="5:5" ht="18.75" customHeight="1" x14ac:dyDescent="0.2">
      <c r="E1464" s="4"/>
    </row>
    <row r="1465" spans="5:5" ht="18.75" customHeight="1" x14ac:dyDescent="0.2">
      <c r="E1465" s="4"/>
    </row>
    <row r="1466" spans="5:5" ht="18.75" customHeight="1" x14ac:dyDescent="0.2">
      <c r="E1466" s="4"/>
    </row>
    <row r="1467" spans="5:5" ht="18.75" customHeight="1" x14ac:dyDescent="0.2">
      <c r="E1467" s="4"/>
    </row>
    <row r="1468" spans="5:5" ht="18.75" customHeight="1" x14ac:dyDescent="0.2">
      <c r="E1468" s="4"/>
    </row>
    <row r="1469" spans="5:5" ht="18.75" customHeight="1" x14ac:dyDescent="0.2">
      <c r="E1469" s="4"/>
    </row>
    <row r="1470" spans="5:5" ht="18.75" customHeight="1" x14ac:dyDescent="0.2">
      <c r="E1470" s="4"/>
    </row>
    <row r="1471" spans="5:5" ht="18.75" customHeight="1" x14ac:dyDescent="0.2">
      <c r="E1471" s="4"/>
    </row>
    <row r="1472" spans="5:5" ht="18.75" customHeight="1" x14ac:dyDescent="0.2">
      <c r="E1472" s="4"/>
    </row>
    <row r="1473" spans="5:5" ht="18.75" customHeight="1" x14ac:dyDescent="0.2">
      <c r="E1473" s="4"/>
    </row>
    <row r="1474" spans="5:5" ht="18.75" customHeight="1" x14ac:dyDescent="0.2">
      <c r="E1474" s="4"/>
    </row>
    <row r="1475" spans="5:5" ht="18.75" customHeight="1" x14ac:dyDescent="0.2">
      <c r="E1475" s="4"/>
    </row>
    <row r="1476" spans="5:5" ht="18.75" customHeight="1" x14ac:dyDescent="0.2">
      <c r="E1476" s="4"/>
    </row>
    <row r="1477" spans="5:5" ht="18.75" customHeight="1" x14ac:dyDescent="0.2">
      <c r="E1477" s="4"/>
    </row>
    <row r="1478" spans="5:5" ht="18.75" customHeight="1" x14ac:dyDescent="0.2">
      <c r="E1478" s="4"/>
    </row>
    <row r="1479" spans="5:5" ht="18.75" customHeight="1" x14ac:dyDescent="0.2">
      <c r="E1479" s="4"/>
    </row>
    <row r="1480" spans="5:5" ht="18.75" customHeight="1" x14ac:dyDescent="0.2">
      <c r="E1480" s="4"/>
    </row>
    <row r="1481" spans="5:5" ht="18.75" customHeight="1" x14ac:dyDescent="0.2">
      <c r="E1481" s="4"/>
    </row>
    <row r="1482" spans="5:5" ht="18.75" customHeight="1" x14ac:dyDescent="0.2">
      <c r="E1482" s="4"/>
    </row>
    <row r="1483" spans="5:5" ht="18.75" customHeight="1" x14ac:dyDescent="0.2">
      <c r="E1483" s="4"/>
    </row>
    <row r="1484" spans="5:5" ht="18.75" customHeight="1" x14ac:dyDescent="0.2">
      <c r="E1484" s="4"/>
    </row>
    <row r="1485" spans="5:5" ht="18.75" customHeight="1" x14ac:dyDescent="0.2">
      <c r="E1485" s="4"/>
    </row>
    <row r="1486" spans="5:5" ht="18.75" customHeight="1" x14ac:dyDescent="0.2">
      <c r="E1486" s="4"/>
    </row>
    <row r="1487" spans="5:5" ht="18.75" customHeight="1" x14ac:dyDescent="0.2">
      <c r="E1487" s="4"/>
    </row>
    <row r="1488" spans="5:5" ht="18.75" customHeight="1" x14ac:dyDescent="0.2">
      <c r="E1488" s="4"/>
    </row>
    <row r="1489" spans="5:5" ht="18.75" customHeight="1" x14ac:dyDescent="0.2">
      <c r="E1489" s="4"/>
    </row>
    <row r="1490" spans="5:5" ht="18.75" customHeight="1" x14ac:dyDescent="0.2">
      <c r="E1490" s="4"/>
    </row>
    <row r="1491" spans="5:5" ht="18.75" customHeight="1" x14ac:dyDescent="0.2">
      <c r="E1491" s="4"/>
    </row>
    <row r="1492" spans="5:5" ht="18.75" customHeight="1" x14ac:dyDescent="0.2">
      <c r="E1492" s="4"/>
    </row>
    <row r="1493" spans="5:5" ht="18.75" customHeight="1" x14ac:dyDescent="0.2">
      <c r="E1493" s="4"/>
    </row>
    <row r="1494" spans="5:5" ht="18.75" customHeight="1" x14ac:dyDescent="0.2">
      <c r="E1494" s="4"/>
    </row>
    <row r="1495" spans="5:5" ht="18.75" customHeight="1" x14ac:dyDescent="0.2">
      <c r="E1495" s="4"/>
    </row>
    <row r="1496" spans="5:5" ht="18.75" customHeight="1" x14ac:dyDescent="0.2">
      <c r="E1496" s="4"/>
    </row>
    <row r="1497" spans="5:5" ht="18.75" customHeight="1" x14ac:dyDescent="0.2">
      <c r="E1497" s="4"/>
    </row>
    <row r="1498" spans="5:5" ht="18.75" customHeight="1" x14ac:dyDescent="0.2">
      <c r="E1498" s="4"/>
    </row>
    <row r="1499" spans="5:5" ht="18.75" customHeight="1" x14ac:dyDescent="0.2">
      <c r="E1499" s="4"/>
    </row>
    <row r="1500" spans="5:5" ht="18.75" customHeight="1" x14ac:dyDescent="0.2">
      <c r="E1500" s="4"/>
    </row>
    <row r="1501" spans="5:5" ht="18.75" customHeight="1" x14ac:dyDescent="0.2">
      <c r="E1501" s="4"/>
    </row>
    <row r="1502" spans="5:5" ht="18.75" customHeight="1" x14ac:dyDescent="0.2">
      <c r="E1502" s="4"/>
    </row>
    <row r="1503" spans="5:5" ht="18.75" customHeight="1" x14ac:dyDescent="0.2">
      <c r="E1503" s="4"/>
    </row>
    <row r="1504" spans="5:5" ht="18.75" customHeight="1" x14ac:dyDescent="0.2">
      <c r="E1504" s="4"/>
    </row>
    <row r="1505" spans="5:5" ht="18.75" customHeight="1" x14ac:dyDescent="0.2">
      <c r="E1505" s="4"/>
    </row>
    <row r="1506" spans="5:5" ht="18.75" customHeight="1" x14ac:dyDescent="0.2">
      <c r="E1506" s="4"/>
    </row>
    <row r="1507" spans="5:5" ht="18.75" customHeight="1" x14ac:dyDescent="0.2">
      <c r="E1507" s="4"/>
    </row>
    <row r="1508" spans="5:5" ht="18.75" customHeight="1" x14ac:dyDescent="0.2">
      <c r="E1508" s="4"/>
    </row>
    <row r="1509" spans="5:5" ht="18.75" customHeight="1" x14ac:dyDescent="0.2">
      <c r="E1509" s="4"/>
    </row>
    <row r="1510" spans="5:5" ht="18.75" customHeight="1" x14ac:dyDescent="0.2">
      <c r="E1510" s="4"/>
    </row>
    <row r="1511" spans="5:5" ht="18.75" customHeight="1" x14ac:dyDescent="0.2">
      <c r="E1511" s="4"/>
    </row>
    <row r="1512" spans="5:5" ht="18.75" customHeight="1" x14ac:dyDescent="0.2">
      <c r="E1512" s="4"/>
    </row>
    <row r="1513" spans="5:5" ht="18.75" customHeight="1" x14ac:dyDescent="0.2">
      <c r="E1513" s="4"/>
    </row>
    <row r="1514" spans="5:5" ht="18.75" customHeight="1" x14ac:dyDescent="0.2">
      <c r="E1514" s="4"/>
    </row>
    <row r="1515" spans="5:5" ht="18.75" customHeight="1" x14ac:dyDescent="0.2">
      <c r="E1515" s="4"/>
    </row>
    <row r="1516" spans="5:5" ht="18.75" customHeight="1" x14ac:dyDescent="0.2">
      <c r="E1516" s="4"/>
    </row>
    <row r="1517" spans="5:5" ht="18.75" customHeight="1" x14ac:dyDescent="0.2">
      <c r="E1517" s="4"/>
    </row>
    <row r="1518" spans="5:5" ht="18.75" customHeight="1" x14ac:dyDescent="0.2">
      <c r="E1518" s="4"/>
    </row>
    <row r="1519" spans="5:5" ht="18.75" customHeight="1" x14ac:dyDescent="0.2">
      <c r="E1519" s="4"/>
    </row>
    <row r="1520" spans="5:5" ht="18.75" customHeight="1" x14ac:dyDescent="0.2">
      <c r="E1520" s="4"/>
    </row>
    <row r="1521" spans="5:5" ht="18.75" customHeight="1" x14ac:dyDescent="0.2">
      <c r="E1521" s="4"/>
    </row>
    <row r="1522" spans="5:5" ht="18.75" customHeight="1" x14ac:dyDescent="0.2">
      <c r="E1522" s="4"/>
    </row>
    <row r="1523" spans="5:5" ht="18.75" customHeight="1" x14ac:dyDescent="0.2">
      <c r="E1523" s="4"/>
    </row>
    <row r="1524" spans="5:5" ht="18.75" customHeight="1" x14ac:dyDescent="0.2">
      <c r="E1524" s="4"/>
    </row>
    <row r="1525" spans="5:5" ht="18.75" customHeight="1" x14ac:dyDescent="0.2">
      <c r="E1525" s="4"/>
    </row>
    <row r="1526" spans="5:5" ht="18.75" customHeight="1" x14ac:dyDescent="0.2">
      <c r="E1526" s="4"/>
    </row>
    <row r="1527" spans="5:5" ht="18.75" customHeight="1" x14ac:dyDescent="0.2">
      <c r="E1527" s="4"/>
    </row>
    <row r="1528" spans="5:5" ht="18.75" customHeight="1" x14ac:dyDescent="0.2">
      <c r="E1528" s="4"/>
    </row>
    <row r="1529" spans="5:5" ht="18.75" customHeight="1" x14ac:dyDescent="0.2">
      <c r="E1529" s="4"/>
    </row>
    <row r="1530" spans="5:5" ht="18.75" customHeight="1" x14ac:dyDescent="0.2">
      <c r="E1530" s="4"/>
    </row>
    <row r="1531" spans="5:5" ht="18.75" customHeight="1" x14ac:dyDescent="0.2">
      <c r="E1531" s="4"/>
    </row>
    <row r="1532" spans="5:5" ht="18.75" customHeight="1" x14ac:dyDescent="0.2">
      <c r="E1532" s="4"/>
    </row>
    <row r="1533" spans="5:5" ht="18.75" customHeight="1" x14ac:dyDescent="0.2">
      <c r="E1533" s="4"/>
    </row>
    <row r="1534" spans="5:5" ht="18.75" customHeight="1" x14ac:dyDescent="0.2">
      <c r="E1534" s="4"/>
    </row>
    <row r="1535" spans="5:5" ht="18.75" customHeight="1" x14ac:dyDescent="0.2">
      <c r="E1535" s="4"/>
    </row>
    <row r="1536" spans="5:5" ht="18.75" customHeight="1" x14ac:dyDescent="0.2">
      <c r="E1536" s="4"/>
    </row>
    <row r="1537" spans="5:5" ht="18.75" customHeight="1" x14ac:dyDescent="0.2">
      <c r="E1537" s="4"/>
    </row>
    <row r="1538" spans="5:5" ht="18.75" customHeight="1" x14ac:dyDescent="0.2">
      <c r="E1538" s="4"/>
    </row>
    <row r="1539" spans="5:5" ht="18.75" customHeight="1" x14ac:dyDescent="0.2">
      <c r="E1539" s="4"/>
    </row>
    <row r="1540" spans="5:5" ht="18.75" customHeight="1" x14ac:dyDescent="0.2">
      <c r="E1540" s="4"/>
    </row>
    <row r="1541" spans="5:5" ht="18.75" customHeight="1" x14ac:dyDescent="0.2">
      <c r="E1541" s="4"/>
    </row>
    <row r="1542" spans="5:5" ht="18.75" customHeight="1" x14ac:dyDescent="0.2">
      <c r="E1542" s="4"/>
    </row>
    <row r="1543" spans="5:5" ht="18.75" customHeight="1" x14ac:dyDescent="0.2">
      <c r="E1543" s="4"/>
    </row>
    <row r="1544" spans="5:5" ht="18.75" customHeight="1" x14ac:dyDescent="0.2">
      <c r="E1544" s="4"/>
    </row>
    <row r="1545" spans="5:5" ht="18.75" customHeight="1" x14ac:dyDescent="0.2">
      <c r="E1545" s="4"/>
    </row>
    <row r="1546" spans="5:5" ht="18.75" customHeight="1" x14ac:dyDescent="0.2">
      <c r="E1546" s="4"/>
    </row>
    <row r="1547" spans="5:5" ht="18.75" customHeight="1" x14ac:dyDescent="0.2">
      <c r="E1547" s="4"/>
    </row>
    <row r="1548" spans="5:5" ht="18.75" customHeight="1" x14ac:dyDescent="0.2">
      <c r="E1548" s="4"/>
    </row>
    <row r="1549" spans="5:5" ht="18.75" customHeight="1" x14ac:dyDescent="0.2">
      <c r="E1549" s="4"/>
    </row>
    <row r="1550" spans="5:5" ht="18.75" customHeight="1" x14ac:dyDescent="0.2">
      <c r="E1550" s="4"/>
    </row>
    <row r="1551" spans="5:5" ht="18.75" customHeight="1" x14ac:dyDescent="0.2">
      <c r="E1551" s="4"/>
    </row>
    <row r="1552" spans="5:5" ht="18.75" customHeight="1" x14ac:dyDescent="0.2">
      <c r="E1552" s="4"/>
    </row>
    <row r="1553" spans="5:5" ht="18.75" customHeight="1" x14ac:dyDescent="0.2">
      <c r="E1553" s="4"/>
    </row>
    <row r="1554" spans="5:5" ht="18.75" customHeight="1" x14ac:dyDescent="0.2">
      <c r="E1554" s="4"/>
    </row>
    <row r="1555" spans="5:5" ht="18.75" customHeight="1" x14ac:dyDescent="0.2">
      <c r="E1555" s="4"/>
    </row>
    <row r="1556" spans="5:5" ht="18.75" customHeight="1" x14ac:dyDescent="0.2">
      <c r="E1556" s="4"/>
    </row>
    <row r="1557" spans="5:5" ht="18.75" customHeight="1" x14ac:dyDescent="0.2">
      <c r="E1557" s="4"/>
    </row>
    <row r="1558" spans="5:5" ht="18.75" customHeight="1" x14ac:dyDescent="0.2">
      <c r="E1558" s="4"/>
    </row>
    <row r="1559" spans="5:5" ht="18.75" customHeight="1" x14ac:dyDescent="0.2">
      <c r="E1559" s="4"/>
    </row>
    <row r="1560" spans="5:5" ht="18.75" customHeight="1" x14ac:dyDescent="0.2">
      <c r="E1560" s="4"/>
    </row>
    <row r="1561" spans="5:5" ht="18.75" customHeight="1" x14ac:dyDescent="0.2">
      <c r="E1561" s="4"/>
    </row>
    <row r="1562" spans="5:5" ht="18.75" customHeight="1" x14ac:dyDescent="0.2">
      <c r="E1562" s="4"/>
    </row>
    <row r="1563" spans="5:5" ht="18.75" customHeight="1" x14ac:dyDescent="0.2">
      <c r="E1563" s="4"/>
    </row>
    <row r="1564" spans="5:5" ht="18.75" customHeight="1" x14ac:dyDescent="0.2">
      <c r="E1564" s="4"/>
    </row>
    <row r="1565" spans="5:5" ht="18.75" customHeight="1" x14ac:dyDescent="0.2">
      <c r="E1565" s="4"/>
    </row>
    <row r="1566" spans="5:5" ht="18.75" customHeight="1" x14ac:dyDescent="0.2">
      <c r="E1566" s="4"/>
    </row>
    <row r="1567" spans="5:5" ht="18.75" customHeight="1" x14ac:dyDescent="0.2">
      <c r="E1567" s="4"/>
    </row>
    <row r="1568" spans="5:5" ht="18.75" customHeight="1" x14ac:dyDescent="0.2">
      <c r="E1568" s="4"/>
    </row>
    <row r="1569" spans="5:5" ht="18.75" customHeight="1" x14ac:dyDescent="0.2">
      <c r="E1569" s="4"/>
    </row>
    <row r="1570" spans="5:5" ht="18.75" customHeight="1" x14ac:dyDescent="0.2">
      <c r="E1570" s="4"/>
    </row>
    <row r="1571" spans="5:5" ht="18.75" customHeight="1" x14ac:dyDescent="0.2">
      <c r="E1571" s="4"/>
    </row>
    <row r="1572" spans="5:5" ht="18.75" customHeight="1" x14ac:dyDescent="0.2">
      <c r="E1572" s="4"/>
    </row>
    <row r="1573" spans="5:5" ht="18.75" customHeight="1" x14ac:dyDescent="0.2">
      <c r="E1573" s="4"/>
    </row>
    <row r="1574" spans="5:5" ht="18.75" customHeight="1" x14ac:dyDescent="0.2">
      <c r="E1574" s="4"/>
    </row>
    <row r="1575" spans="5:5" ht="18.75" customHeight="1" x14ac:dyDescent="0.2">
      <c r="E1575" s="4"/>
    </row>
    <row r="1576" spans="5:5" ht="18.75" customHeight="1" x14ac:dyDescent="0.2">
      <c r="E1576" s="4"/>
    </row>
    <row r="1577" spans="5:5" ht="18.75" customHeight="1" x14ac:dyDescent="0.2">
      <c r="E1577" s="4"/>
    </row>
    <row r="1578" spans="5:5" ht="18.75" customHeight="1" x14ac:dyDescent="0.2">
      <c r="E1578" s="4"/>
    </row>
    <row r="1579" spans="5:5" ht="18.75" customHeight="1" x14ac:dyDescent="0.2">
      <c r="E1579" s="4"/>
    </row>
    <row r="1580" spans="5:5" ht="18.75" customHeight="1" x14ac:dyDescent="0.2">
      <c r="E1580" s="4"/>
    </row>
    <row r="1581" spans="5:5" ht="18.75" customHeight="1" x14ac:dyDescent="0.2">
      <c r="E1581" s="4"/>
    </row>
    <row r="1582" spans="5:5" ht="18.75" customHeight="1" x14ac:dyDescent="0.2">
      <c r="E1582" s="4"/>
    </row>
    <row r="1583" spans="5:5" ht="18.75" customHeight="1" x14ac:dyDescent="0.2">
      <c r="E1583" s="4"/>
    </row>
    <row r="1584" spans="5:5" ht="18.75" customHeight="1" x14ac:dyDescent="0.2">
      <c r="E1584" s="4"/>
    </row>
    <row r="1585" spans="5:5" ht="18.75" customHeight="1" x14ac:dyDescent="0.2">
      <c r="E1585" s="4"/>
    </row>
    <row r="1586" spans="5:5" ht="18.75" customHeight="1" x14ac:dyDescent="0.2">
      <c r="E1586" s="4"/>
    </row>
    <row r="1587" spans="5:5" ht="18.75" customHeight="1" x14ac:dyDescent="0.2">
      <c r="E1587" s="4"/>
    </row>
    <row r="1588" spans="5:5" ht="18.75" customHeight="1" x14ac:dyDescent="0.2">
      <c r="E1588" s="4"/>
    </row>
    <row r="1589" spans="5:5" ht="18.75" customHeight="1" x14ac:dyDescent="0.2">
      <c r="E1589" s="4"/>
    </row>
    <row r="1590" spans="5:5" ht="18.75" customHeight="1" x14ac:dyDescent="0.2">
      <c r="E1590" s="4"/>
    </row>
    <row r="1591" spans="5:5" ht="18.75" customHeight="1" x14ac:dyDescent="0.2">
      <c r="E1591" s="4"/>
    </row>
    <row r="1592" spans="5:5" ht="18.75" customHeight="1" x14ac:dyDescent="0.2">
      <c r="E1592" s="4"/>
    </row>
    <row r="1593" spans="5:5" ht="18.75" customHeight="1" x14ac:dyDescent="0.2">
      <c r="E1593" s="4"/>
    </row>
    <row r="1594" spans="5:5" ht="18.75" customHeight="1" x14ac:dyDescent="0.2">
      <c r="E1594" s="4"/>
    </row>
    <row r="1595" spans="5:5" ht="18.75" customHeight="1" x14ac:dyDescent="0.2">
      <c r="E1595" s="4"/>
    </row>
    <row r="1596" spans="5:5" ht="18.75" customHeight="1" x14ac:dyDescent="0.2">
      <c r="E1596" s="4"/>
    </row>
    <row r="1597" spans="5:5" ht="18.75" customHeight="1" x14ac:dyDescent="0.2">
      <c r="E1597" s="4"/>
    </row>
    <row r="1598" spans="5:5" ht="18.75" customHeight="1" x14ac:dyDescent="0.2">
      <c r="E1598" s="4"/>
    </row>
    <row r="1599" spans="5:5" ht="18.75" customHeight="1" x14ac:dyDescent="0.2">
      <c r="E1599" s="4"/>
    </row>
    <row r="1600" spans="5:5" ht="18.75" customHeight="1" x14ac:dyDescent="0.2">
      <c r="E1600" s="4"/>
    </row>
    <row r="1601" spans="5:5" ht="18.75" customHeight="1" x14ac:dyDescent="0.2">
      <c r="E1601" s="4"/>
    </row>
    <row r="1602" spans="5:5" ht="18.75" customHeight="1" x14ac:dyDescent="0.2">
      <c r="E1602" s="4"/>
    </row>
    <row r="1603" spans="5:5" ht="18.75" customHeight="1" x14ac:dyDescent="0.2">
      <c r="E1603" s="4"/>
    </row>
    <row r="1604" spans="5:5" ht="18.75" customHeight="1" x14ac:dyDescent="0.2">
      <c r="E1604" s="4"/>
    </row>
    <row r="1605" spans="5:5" ht="18.75" customHeight="1" x14ac:dyDescent="0.2">
      <c r="E1605" s="4"/>
    </row>
    <row r="1606" spans="5:5" ht="18.75" customHeight="1" x14ac:dyDescent="0.2">
      <c r="E1606" s="4"/>
    </row>
    <row r="1607" spans="5:5" ht="18.75" customHeight="1" x14ac:dyDescent="0.2">
      <c r="E1607" s="4"/>
    </row>
    <row r="1608" spans="5:5" ht="18.75" customHeight="1" x14ac:dyDescent="0.2">
      <c r="E1608" s="4"/>
    </row>
    <row r="1609" spans="5:5" ht="18.75" customHeight="1" x14ac:dyDescent="0.2">
      <c r="E1609" s="4"/>
    </row>
    <row r="1610" spans="5:5" ht="18.75" customHeight="1" x14ac:dyDescent="0.2">
      <c r="E1610" s="4"/>
    </row>
    <row r="1611" spans="5:5" ht="18.75" customHeight="1" x14ac:dyDescent="0.2">
      <c r="E1611" s="4"/>
    </row>
    <row r="1612" spans="5:5" ht="18.75" customHeight="1" x14ac:dyDescent="0.2">
      <c r="E1612" s="4"/>
    </row>
    <row r="1613" spans="5:5" ht="18.75" customHeight="1" x14ac:dyDescent="0.2">
      <c r="E1613" s="4"/>
    </row>
    <row r="1614" spans="5:5" ht="18.75" customHeight="1" x14ac:dyDescent="0.2">
      <c r="E1614" s="4"/>
    </row>
    <row r="1615" spans="5:5" ht="18.75" customHeight="1" x14ac:dyDescent="0.2">
      <c r="E1615" s="4"/>
    </row>
    <row r="1616" spans="5:5" ht="18.75" customHeight="1" x14ac:dyDescent="0.2">
      <c r="E1616" s="4"/>
    </row>
    <row r="1617" spans="5:5" ht="18.75" customHeight="1" x14ac:dyDescent="0.2">
      <c r="E1617" s="4"/>
    </row>
    <row r="1618" spans="5:5" ht="18.75" customHeight="1" x14ac:dyDescent="0.2">
      <c r="E1618" s="4"/>
    </row>
    <row r="1619" spans="5:5" ht="18.75" customHeight="1" x14ac:dyDescent="0.2">
      <c r="E1619" s="4"/>
    </row>
    <row r="1620" spans="5:5" ht="18.75" customHeight="1" x14ac:dyDescent="0.2">
      <c r="E1620" s="4"/>
    </row>
    <row r="1621" spans="5:5" ht="18.75" customHeight="1" x14ac:dyDescent="0.2">
      <c r="E1621" s="4"/>
    </row>
    <row r="1622" spans="5:5" ht="18.75" customHeight="1" x14ac:dyDescent="0.2">
      <c r="E1622" s="4"/>
    </row>
    <row r="1623" spans="5:5" ht="18.75" customHeight="1" x14ac:dyDescent="0.2">
      <c r="E1623" s="4"/>
    </row>
    <row r="1624" spans="5:5" ht="18.75" customHeight="1" x14ac:dyDescent="0.2">
      <c r="E1624" s="4"/>
    </row>
    <row r="1625" spans="5:5" ht="18.75" customHeight="1" x14ac:dyDescent="0.2">
      <c r="E1625" s="4"/>
    </row>
    <row r="1626" spans="5:5" ht="18.75" customHeight="1" x14ac:dyDescent="0.2">
      <c r="E1626" s="4"/>
    </row>
    <row r="1627" spans="5:5" ht="18.75" customHeight="1" x14ac:dyDescent="0.2">
      <c r="E1627" s="4"/>
    </row>
    <row r="1628" spans="5:5" ht="18.75" customHeight="1" x14ac:dyDescent="0.2">
      <c r="E1628" s="4"/>
    </row>
    <row r="1629" spans="5:5" ht="18.75" customHeight="1" x14ac:dyDescent="0.2">
      <c r="E1629" s="4"/>
    </row>
    <row r="1630" spans="5:5" ht="18.75" customHeight="1" x14ac:dyDescent="0.2">
      <c r="E1630" s="4"/>
    </row>
    <row r="1631" spans="5:5" ht="18.75" customHeight="1" x14ac:dyDescent="0.2">
      <c r="E1631" s="4"/>
    </row>
    <row r="1632" spans="5:5" ht="18.75" customHeight="1" x14ac:dyDescent="0.2">
      <c r="E1632" s="4"/>
    </row>
    <row r="1633" spans="5:5" ht="18.75" customHeight="1" x14ac:dyDescent="0.2">
      <c r="E1633" s="4"/>
    </row>
    <row r="1634" spans="5:5" ht="18.75" customHeight="1" x14ac:dyDescent="0.2">
      <c r="E1634" s="4"/>
    </row>
    <row r="1635" spans="5:5" ht="18.75" customHeight="1" x14ac:dyDescent="0.2">
      <c r="E1635" s="4"/>
    </row>
    <row r="1636" spans="5:5" ht="18.75" customHeight="1" x14ac:dyDescent="0.2">
      <c r="E1636" s="4"/>
    </row>
    <row r="1637" spans="5:5" ht="18.75" customHeight="1" x14ac:dyDescent="0.2">
      <c r="E1637" s="4"/>
    </row>
    <row r="1638" spans="5:5" ht="18.75" customHeight="1" x14ac:dyDescent="0.2">
      <c r="E1638" s="4"/>
    </row>
    <row r="1639" spans="5:5" ht="18.75" customHeight="1" x14ac:dyDescent="0.2">
      <c r="E1639" s="4"/>
    </row>
    <row r="1640" spans="5:5" ht="18.75" customHeight="1" x14ac:dyDescent="0.2">
      <c r="E1640" s="4"/>
    </row>
    <row r="1641" spans="5:5" ht="18.75" customHeight="1" x14ac:dyDescent="0.2">
      <c r="E1641" s="4"/>
    </row>
    <row r="1642" spans="5:5" ht="18.75" customHeight="1" x14ac:dyDescent="0.2">
      <c r="E1642" s="4"/>
    </row>
    <row r="1643" spans="5:5" ht="18.75" customHeight="1" x14ac:dyDescent="0.2">
      <c r="E1643" s="4"/>
    </row>
    <row r="1644" spans="5:5" ht="18.75" customHeight="1" x14ac:dyDescent="0.2">
      <c r="E1644" s="4"/>
    </row>
    <row r="1645" spans="5:5" ht="18.75" customHeight="1" x14ac:dyDescent="0.2">
      <c r="E1645" s="4"/>
    </row>
    <row r="1646" spans="5:5" ht="18.75" customHeight="1" x14ac:dyDescent="0.2">
      <c r="E1646" s="4"/>
    </row>
    <row r="1647" spans="5:5" ht="18.75" customHeight="1" x14ac:dyDescent="0.2">
      <c r="E1647" s="4"/>
    </row>
    <row r="1648" spans="5:5" ht="18.75" customHeight="1" x14ac:dyDescent="0.2">
      <c r="E1648" s="4"/>
    </row>
    <row r="1649" spans="5:5" ht="18.75" customHeight="1" x14ac:dyDescent="0.2">
      <c r="E1649" s="4"/>
    </row>
    <row r="1650" spans="5:5" ht="18.75" customHeight="1" x14ac:dyDescent="0.2">
      <c r="E1650" s="4"/>
    </row>
    <row r="1651" spans="5:5" ht="18.75" customHeight="1" x14ac:dyDescent="0.2">
      <c r="E1651" s="4"/>
    </row>
    <row r="1652" spans="5:5" ht="18.75" customHeight="1" x14ac:dyDescent="0.2">
      <c r="E1652" s="4"/>
    </row>
    <row r="1653" spans="5:5" ht="18.75" customHeight="1" x14ac:dyDescent="0.2">
      <c r="E1653" s="4"/>
    </row>
    <row r="1654" spans="5:5" ht="18.75" customHeight="1" x14ac:dyDescent="0.2">
      <c r="E1654" s="4"/>
    </row>
    <row r="1655" spans="5:5" ht="18.75" customHeight="1" x14ac:dyDescent="0.2">
      <c r="E1655" s="4"/>
    </row>
    <row r="1656" spans="5:5" ht="18.75" customHeight="1" x14ac:dyDescent="0.2">
      <c r="E1656" s="4"/>
    </row>
    <row r="1657" spans="5:5" ht="18.75" customHeight="1" x14ac:dyDescent="0.2">
      <c r="E1657" s="4"/>
    </row>
    <row r="1658" spans="5:5" ht="18.75" customHeight="1" x14ac:dyDescent="0.2">
      <c r="E1658" s="4"/>
    </row>
    <row r="1659" spans="5:5" ht="18.75" customHeight="1" x14ac:dyDescent="0.2">
      <c r="E1659" s="4"/>
    </row>
    <row r="1660" spans="5:5" ht="18.75" customHeight="1" x14ac:dyDescent="0.2">
      <c r="E1660" s="4"/>
    </row>
    <row r="1661" spans="5:5" ht="18.75" customHeight="1" x14ac:dyDescent="0.2">
      <c r="E1661" s="4"/>
    </row>
    <row r="1662" spans="5:5" ht="18.75" customHeight="1" x14ac:dyDescent="0.2">
      <c r="E1662" s="4"/>
    </row>
    <row r="1663" spans="5:5" ht="18.75" customHeight="1" x14ac:dyDescent="0.2">
      <c r="E1663" s="4"/>
    </row>
    <row r="1664" spans="5:5" ht="18.75" customHeight="1" x14ac:dyDescent="0.2">
      <c r="E1664" s="4"/>
    </row>
    <row r="1665" spans="5:5" ht="18.75" customHeight="1" x14ac:dyDescent="0.2">
      <c r="E1665" s="4"/>
    </row>
    <row r="1666" spans="5:5" ht="18.75" customHeight="1" x14ac:dyDescent="0.2">
      <c r="E1666" s="4"/>
    </row>
    <row r="1667" spans="5:5" ht="18.75" customHeight="1" x14ac:dyDescent="0.2">
      <c r="E1667" s="4"/>
    </row>
    <row r="1668" spans="5:5" ht="18.75" customHeight="1" x14ac:dyDescent="0.2">
      <c r="E1668" s="4"/>
    </row>
    <row r="1669" spans="5:5" ht="18.75" customHeight="1" x14ac:dyDescent="0.2">
      <c r="E1669" s="4"/>
    </row>
    <row r="1670" spans="5:5" ht="18.75" customHeight="1" x14ac:dyDescent="0.2">
      <c r="E1670" s="4"/>
    </row>
    <row r="1671" spans="5:5" ht="18.75" customHeight="1" x14ac:dyDescent="0.2">
      <c r="E1671" s="4"/>
    </row>
    <row r="1672" spans="5:5" ht="18.75" customHeight="1" x14ac:dyDescent="0.2">
      <c r="E1672" s="4"/>
    </row>
    <row r="1673" spans="5:5" ht="18.75" customHeight="1" x14ac:dyDescent="0.2">
      <c r="E1673" s="4"/>
    </row>
    <row r="1674" spans="5:5" ht="18.75" customHeight="1" x14ac:dyDescent="0.2">
      <c r="E1674" s="4"/>
    </row>
    <row r="1675" spans="5:5" ht="18.75" customHeight="1" x14ac:dyDescent="0.2">
      <c r="E1675" s="4"/>
    </row>
    <row r="1676" spans="5:5" ht="18.75" customHeight="1" x14ac:dyDescent="0.2">
      <c r="E1676" s="4"/>
    </row>
    <row r="1677" spans="5:5" ht="18.75" customHeight="1" x14ac:dyDescent="0.2">
      <c r="E1677" s="4"/>
    </row>
    <row r="1678" spans="5:5" ht="18.75" customHeight="1" x14ac:dyDescent="0.2">
      <c r="E1678" s="4"/>
    </row>
    <row r="1679" spans="5:5" ht="18.75" customHeight="1" x14ac:dyDescent="0.2">
      <c r="E1679" s="4"/>
    </row>
    <row r="1680" spans="5:5" ht="18.75" customHeight="1" x14ac:dyDescent="0.2">
      <c r="E1680" s="4"/>
    </row>
    <row r="1681" spans="5:5" ht="18.75" customHeight="1" x14ac:dyDescent="0.2">
      <c r="E1681" s="4"/>
    </row>
    <row r="1682" spans="5:5" ht="18.75" customHeight="1" x14ac:dyDescent="0.2">
      <c r="E1682" s="4"/>
    </row>
    <row r="1683" spans="5:5" ht="18.75" customHeight="1" x14ac:dyDescent="0.2">
      <c r="E1683" s="4"/>
    </row>
    <row r="1684" spans="5:5" ht="18.75" customHeight="1" x14ac:dyDescent="0.2">
      <c r="E1684" s="4"/>
    </row>
    <row r="1685" spans="5:5" ht="18.75" customHeight="1" x14ac:dyDescent="0.2">
      <c r="E1685" s="4"/>
    </row>
    <row r="1686" spans="5:5" ht="18.75" customHeight="1" x14ac:dyDescent="0.2">
      <c r="E1686" s="4"/>
    </row>
    <row r="1687" spans="5:5" ht="18.75" customHeight="1" x14ac:dyDescent="0.2">
      <c r="E1687" s="4"/>
    </row>
    <row r="1688" spans="5:5" ht="18.75" customHeight="1" x14ac:dyDescent="0.2">
      <c r="E1688" s="4"/>
    </row>
    <row r="1689" spans="5:5" ht="18.75" customHeight="1" x14ac:dyDescent="0.2">
      <c r="E1689" s="4"/>
    </row>
    <row r="1690" spans="5:5" ht="18.75" customHeight="1" x14ac:dyDescent="0.2">
      <c r="E1690" s="4"/>
    </row>
    <row r="1691" spans="5:5" ht="18.75" customHeight="1" x14ac:dyDescent="0.2">
      <c r="E1691" s="4"/>
    </row>
    <row r="1692" spans="5:5" ht="18.75" customHeight="1" x14ac:dyDescent="0.2">
      <c r="E1692" s="4"/>
    </row>
    <row r="1693" spans="5:5" ht="18.75" customHeight="1" x14ac:dyDescent="0.2">
      <c r="E1693" s="4"/>
    </row>
    <row r="1694" spans="5:5" ht="18.75" customHeight="1" x14ac:dyDescent="0.2">
      <c r="E1694" s="4"/>
    </row>
    <row r="1695" spans="5:5" ht="18.75" customHeight="1" x14ac:dyDescent="0.2">
      <c r="E1695" s="4"/>
    </row>
    <row r="1696" spans="5:5" ht="18.75" customHeight="1" x14ac:dyDescent="0.2">
      <c r="E1696" s="4"/>
    </row>
    <row r="1697" spans="5:5" ht="18.75" customHeight="1" x14ac:dyDescent="0.2">
      <c r="E1697" s="4"/>
    </row>
    <row r="1698" spans="5:5" ht="18.75" customHeight="1" x14ac:dyDescent="0.2">
      <c r="E1698" s="4"/>
    </row>
    <row r="1699" spans="5:5" ht="18.75" customHeight="1" x14ac:dyDescent="0.2">
      <c r="E1699" s="4"/>
    </row>
    <row r="1700" spans="5:5" ht="18.75" customHeight="1" x14ac:dyDescent="0.2">
      <c r="E1700" s="4"/>
    </row>
    <row r="1701" spans="5:5" ht="18.75" customHeight="1" x14ac:dyDescent="0.2">
      <c r="E1701" s="4"/>
    </row>
    <row r="1702" spans="5:5" ht="18.75" customHeight="1" x14ac:dyDescent="0.2">
      <c r="E1702" s="4"/>
    </row>
    <row r="1703" spans="5:5" ht="18.75" customHeight="1" x14ac:dyDescent="0.2">
      <c r="E1703" s="4"/>
    </row>
    <row r="1704" spans="5:5" ht="18.75" customHeight="1" x14ac:dyDescent="0.2">
      <c r="E1704" s="4"/>
    </row>
    <row r="1705" spans="5:5" ht="18.75" customHeight="1" x14ac:dyDescent="0.2">
      <c r="E1705" s="4"/>
    </row>
    <row r="1706" spans="5:5" ht="18.75" customHeight="1" x14ac:dyDescent="0.2">
      <c r="E1706" s="4"/>
    </row>
    <row r="1707" spans="5:5" ht="18.75" customHeight="1" x14ac:dyDescent="0.2">
      <c r="E1707" s="4"/>
    </row>
    <row r="1708" spans="5:5" ht="18.75" customHeight="1" x14ac:dyDescent="0.2">
      <c r="E1708" s="4"/>
    </row>
    <row r="1709" spans="5:5" ht="18.75" customHeight="1" x14ac:dyDescent="0.2">
      <c r="E1709" s="4"/>
    </row>
    <row r="1710" spans="5:5" ht="18.75" customHeight="1" x14ac:dyDescent="0.2">
      <c r="E1710" s="4"/>
    </row>
    <row r="1711" spans="5:5" ht="18.75" customHeight="1" x14ac:dyDescent="0.2">
      <c r="E1711" s="4"/>
    </row>
    <row r="1712" spans="5:5" ht="18.75" customHeight="1" x14ac:dyDescent="0.2">
      <c r="E1712" s="4"/>
    </row>
    <row r="1713" spans="5:5" ht="18.75" customHeight="1" x14ac:dyDescent="0.2">
      <c r="E1713" s="4"/>
    </row>
    <row r="1714" spans="5:5" ht="18.75" customHeight="1" x14ac:dyDescent="0.2">
      <c r="E1714" s="4"/>
    </row>
    <row r="1715" spans="5:5" ht="18.75" customHeight="1" x14ac:dyDescent="0.2">
      <c r="E1715" s="4"/>
    </row>
    <row r="1716" spans="5:5" ht="18.75" customHeight="1" x14ac:dyDescent="0.2">
      <c r="E1716" s="4"/>
    </row>
    <row r="1717" spans="5:5" ht="18.75" customHeight="1" x14ac:dyDescent="0.2">
      <c r="E1717" s="4"/>
    </row>
    <row r="1718" spans="5:5" ht="18.75" customHeight="1" x14ac:dyDescent="0.2">
      <c r="E1718" s="4"/>
    </row>
    <row r="1719" spans="5:5" ht="18.75" customHeight="1" x14ac:dyDescent="0.2">
      <c r="E1719" s="4"/>
    </row>
    <row r="1720" spans="5:5" ht="18.75" customHeight="1" x14ac:dyDescent="0.2">
      <c r="E1720" s="4"/>
    </row>
    <row r="1721" spans="5:5" ht="18.75" customHeight="1" x14ac:dyDescent="0.2">
      <c r="E1721" s="4"/>
    </row>
    <row r="1722" spans="5:5" ht="18.75" customHeight="1" x14ac:dyDescent="0.2">
      <c r="E1722" s="4"/>
    </row>
    <row r="1723" spans="5:5" ht="18.75" customHeight="1" x14ac:dyDescent="0.2">
      <c r="E1723" s="4"/>
    </row>
    <row r="1724" spans="5:5" ht="18.75" customHeight="1" x14ac:dyDescent="0.2">
      <c r="E1724" s="4"/>
    </row>
    <row r="1725" spans="5:5" ht="18.75" customHeight="1" x14ac:dyDescent="0.2">
      <c r="E1725" s="4"/>
    </row>
    <row r="1726" spans="5:5" ht="18.75" customHeight="1" x14ac:dyDescent="0.2">
      <c r="E1726" s="4"/>
    </row>
    <row r="1727" spans="5:5" ht="18.75" customHeight="1" x14ac:dyDescent="0.2">
      <c r="E1727" s="4"/>
    </row>
    <row r="1728" spans="5:5" ht="18.75" customHeight="1" x14ac:dyDescent="0.2">
      <c r="E1728" s="4"/>
    </row>
    <row r="1729" spans="5:5" ht="18.75" customHeight="1" x14ac:dyDescent="0.2">
      <c r="E1729" s="4"/>
    </row>
    <row r="1730" spans="5:5" ht="18.75" customHeight="1" x14ac:dyDescent="0.2">
      <c r="E1730" s="4"/>
    </row>
    <row r="1731" spans="5:5" ht="18.75" customHeight="1" x14ac:dyDescent="0.2">
      <c r="E1731" s="4"/>
    </row>
    <row r="1732" spans="5:5" ht="18.75" customHeight="1" x14ac:dyDescent="0.2">
      <c r="E1732" s="4"/>
    </row>
    <row r="1733" spans="5:5" ht="18.75" customHeight="1" x14ac:dyDescent="0.2">
      <c r="E1733" s="4"/>
    </row>
    <row r="1734" spans="5:5" ht="18.75" customHeight="1" x14ac:dyDescent="0.2">
      <c r="E1734" s="4"/>
    </row>
    <row r="1735" spans="5:5" ht="18.75" customHeight="1" x14ac:dyDescent="0.2">
      <c r="E1735" s="4"/>
    </row>
    <row r="1736" spans="5:5" ht="18.75" customHeight="1" x14ac:dyDescent="0.2">
      <c r="E1736" s="4"/>
    </row>
    <row r="1737" spans="5:5" ht="18.75" customHeight="1" x14ac:dyDescent="0.2">
      <c r="E1737" s="4"/>
    </row>
    <row r="1738" spans="5:5" ht="18.75" customHeight="1" x14ac:dyDescent="0.2">
      <c r="E1738" s="4"/>
    </row>
    <row r="1739" spans="5:5" ht="18.75" customHeight="1" x14ac:dyDescent="0.2">
      <c r="E1739" s="4"/>
    </row>
    <row r="1740" spans="5:5" ht="18.75" customHeight="1" x14ac:dyDescent="0.2">
      <c r="E1740" s="4"/>
    </row>
    <row r="1741" spans="5:5" ht="18.75" customHeight="1" x14ac:dyDescent="0.2">
      <c r="E1741" s="4"/>
    </row>
    <row r="1742" spans="5:5" ht="18.75" customHeight="1" x14ac:dyDescent="0.2">
      <c r="E1742" s="4"/>
    </row>
    <row r="1743" spans="5:5" ht="18.75" customHeight="1" x14ac:dyDescent="0.2">
      <c r="E1743" s="4"/>
    </row>
    <row r="1744" spans="5:5" ht="18.75" customHeight="1" x14ac:dyDescent="0.2">
      <c r="E1744" s="4"/>
    </row>
    <row r="1745" spans="5:5" ht="18.75" customHeight="1" x14ac:dyDescent="0.2">
      <c r="E1745" s="4"/>
    </row>
    <row r="1746" spans="5:5" ht="18.75" customHeight="1" x14ac:dyDescent="0.2">
      <c r="E1746" s="4"/>
    </row>
    <row r="1747" spans="5:5" ht="18.75" customHeight="1" x14ac:dyDescent="0.2">
      <c r="E1747" s="4"/>
    </row>
    <row r="1748" spans="5:5" ht="18.75" customHeight="1" x14ac:dyDescent="0.2">
      <c r="E1748" s="4"/>
    </row>
    <row r="1749" spans="5:5" ht="18.75" customHeight="1" x14ac:dyDescent="0.2">
      <c r="E1749" s="4"/>
    </row>
    <row r="1750" spans="5:5" ht="18.75" customHeight="1" x14ac:dyDescent="0.2">
      <c r="E1750" s="4"/>
    </row>
    <row r="1751" spans="5:5" ht="18.75" customHeight="1" x14ac:dyDescent="0.2">
      <c r="E1751" s="4"/>
    </row>
    <row r="1752" spans="5:5" ht="18.75" customHeight="1" x14ac:dyDescent="0.2">
      <c r="E1752" s="4"/>
    </row>
    <row r="1753" spans="5:5" ht="18.75" customHeight="1" x14ac:dyDescent="0.2">
      <c r="E1753" s="4"/>
    </row>
    <row r="1754" spans="5:5" ht="18.75" customHeight="1" x14ac:dyDescent="0.2">
      <c r="E1754" s="4"/>
    </row>
    <row r="1755" spans="5:5" ht="18.75" customHeight="1" x14ac:dyDescent="0.2">
      <c r="E1755" s="4"/>
    </row>
    <row r="1756" spans="5:5" ht="18.75" customHeight="1" x14ac:dyDescent="0.2">
      <c r="E1756" s="4"/>
    </row>
    <row r="1757" spans="5:5" ht="18.75" customHeight="1" x14ac:dyDescent="0.2">
      <c r="E1757" s="4"/>
    </row>
    <row r="1758" spans="5:5" ht="18.75" customHeight="1" x14ac:dyDescent="0.2">
      <c r="E1758" s="4"/>
    </row>
    <row r="1759" spans="5:5" ht="18.75" customHeight="1" x14ac:dyDescent="0.2">
      <c r="E1759" s="4"/>
    </row>
    <row r="1760" spans="5:5" ht="18.75" customHeight="1" x14ac:dyDescent="0.2">
      <c r="E1760" s="4"/>
    </row>
    <row r="1761" spans="5:5" ht="18.75" customHeight="1" x14ac:dyDescent="0.2">
      <c r="E1761" s="4"/>
    </row>
    <row r="1762" spans="5:5" ht="18.75" customHeight="1" x14ac:dyDescent="0.2">
      <c r="E1762" s="4"/>
    </row>
    <row r="1763" spans="5:5" ht="18.75" customHeight="1" x14ac:dyDescent="0.2">
      <c r="E1763" s="4"/>
    </row>
    <row r="1764" spans="5:5" ht="18.75" customHeight="1" x14ac:dyDescent="0.2">
      <c r="E1764" s="4"/>
    </row>
    <row r="1765" spans="5:5" ht="18.75" customHeight="1" x14ac:dyDescent="0.2">
      <c r="E1765" s="4"/>
    </row>
    <row r="1766" spans="5:5" ht="18.75" customHeight="1" x14ac:dyDescent="0.2">
      <c r="E1766" s="4"/>
    </row>
    <row r="1767" spans="5:5" ht="18.75" customHeight="1" x14ac:dyDescent="0.2">
      <c r="E1767" s="4"/>
    </row>
    <row r="1768" spans="5:5" ht="18.75" customHeight="1" x14ac:dyDescent="0.2">
      <c r="E1768" s="4"/>
    </row>
    <row r="1769" spans="5:5" ht="18.75" customHeight="1" x14ac:dyDescent="0.2">
      <c r="E1769" s="4"/>
    </row>
    <row r="1770" spans="5:5" ht="18.75" customHeight="1" x14ac:dyDescent="0.2">
      <c r="E1770" s="4"/>
    </row>
    <row r="1771" spans="5:5" ht="18.75" customHeight="1" x14ac:dyDescent="0.2">
      <c r="E1771" s="4"/>
    </row>
    <row r="1772" spans="5:5" ht="18.75" customHeight="1" x14ac:dyDescent="0.2">
      <c r="E1772" s="4"/>
    </row>
    <row r="1773" spans="5:5" ht="18.75" customHeight="1" x14ac:dyDescent="0.2">
      <c r="E1773" s="4"/>
    </row>
    <row r="1774" spans="5:5" ht="18.75" customHeight="1" x14ac:dyDescent="0.2">
      <c r="E1774" s="4"/>
    </row>
    <row r="1775" spans="5:5" ht="18.75" customHeight="1" x14ac:dyDescent="0.2">
      <c r="E1775" s="4"/>
    </row>
    <row r="1776" spans="5:5" ht="18.75" customHeight="1" x14ac:dyDescent="0.2">
      <c r="E1776" s="4"/>
    </row>
    <row r="1777" spans="5:5" ht="18.75" customHeight="1" x14ac:dyDescent="0.2">
      <c r="E1777" s="4"/>
    </row>
    <row r="1778" spans="5:5" ht="18.75" customHeight="1" x14ac:dyDescent="0.2">
      <c r="E1778" s="4"/>
    </row>
    <row r="1779" spans="5:5" ht="18.75" customHeight="1" x14ac:dyDescent="0.2">
      <c r="E1779" s="4"/>
    </row>
    <row r="1780" spans="5:5" ht="18.75" customHeight="1" x14ac:dyDescent="0.2">
      <c r="E1780" s="4"/>
    </row>
    <row r="1781" spans="5:5" ht="18.75" customHeight="1" x14ac:dyDescent="0.2">
      <c r="E1781" s="4"/>
    </row>
    <row r="1782" spans="5:5" ht="18.75" customHeight="1" x14ac:dyDescent="0.2">
      <c r="E1782" s="4"/>
    </row>
    <row r="1783" spans="5:5" ht="18.75" customHeight="1" x14ac:dyDescent="0.2">
      <c r="E1783" s="4"/>
    </row>
    <row r="1784" spans="5:5" ht="18.75" customHeight="1" x14ac:dyDescent="0.2">
      <c r="E1784" s="4"/>
    </row>
    <row r="1785" spans="5:5" ht="18.75" customHeight="1" x14ac:dyDescent="0.2">
      <c r="E1785" s="4"/>
    </row>
    <row r="1786" spans="5:5" ht="18.75" customHeight="1" x14ac:dyDescent="0.2">
      <c r="E1786" s="4"/>
    </row>
    <row r="1787" spans="5:5" ht="18.75" customHeight="1" x14ac:dyDescent="0.2">
      <c r="E1787" s="4"/>
    </row>
    <row r="1788" spans="5:5" ht="18.75" customHeight="1" x14ac:dyDescent="0.2">
      <c r="E1788" s="4"/>
    </row>
    <row r="1789" spans="5:5" ht="18.75" customHeight="1" x14ac:dyDescent="0.2">
      <c r="E1789" s="4"/>
    </row>
    <row r="1790" spans="5:5" ht="18.75" customHeight="1" x14ac:dyDescent="0.2">
      <c r="E1790" s="4"/>
    </row>
    <row r="1791" spans="5:5" ht="18.75" customHeight="1" x14ac:dyDescent="0.2">
      <c r="E1791" s="4"/>
    </row>
    <row r="1792" spans="5:5" ht="18.75" customHeight="1" x14ac:dyDescent="0.2">
      <c r="E1792" s="4"/>
    </row>
    <row r="1793" spans="5:5" ht="18.75" customHeight="1" x14ac:dyDescent="0.2">
      <c r="E1793" s="4"/>
    </row>
    <row r="1794" spans="5:5" ht="18.75" customHeight="1" x14ac:dyDescent="0.2">
      <c r="E1794" s="4"/>
    </row>
    <row r="1795" spans="5:5" ht="18.75" customHeight="1" x14ac:dyDescent="0.2">
      <c r="E1795" s="4"/>
    </row>
    <row r="1796" spans="5:5" ht="18.75" customHeight="1" x14ac:dyDescent="0.2">
      <c r="E1796" s="4"/>
    </row>
    <row r="1797" spans="5:5" ht="18.75" customHeight="1" x14ac:dyDescent="0.2">
      <c r="E1797" s="4"/>
    </row>
    <row r="1798" spans="5:5" ht="18.75" customHeight="1" x14ac:dyDescent="0.2">
      <c r="E1798" s="4"/>
    </row>
    <row r="1799" spans="5:5" ht="18.75" customHeight="1" x14ac:dyDescent="0.2">
      <c r="E1799" s="4"/>
    </row>
    <row r="1800" spans="5:5" ht="18.75" customHeight="1" x14ac:dyDescent="0.2">
      <c r="E1800" s="4"/>
    </row>
    <row r="1801" spans="5:5" ht="18.75" customHeight="1" x14ac:dyDescent="0.2">
      <c r="E1801" s="4"/>
    </row>
    <row r="1802" spans="5:5" ht="18.75" customHeight="1" x14ac:dyDescent="0.2">
      <c r="E1802" s="4"/>
    </row>
    <row r="1803" spans="5:5" ht="18.75" customHeight="1" x14ac:dyDescent="0.2">
      <c r="E1803" s="4"/>
    </row>
    <row r="1804" spans="5:5" ht="18.75" customHeight="1" x14ac:dyDescent="0.2">
      <c r="E1804" s="4"/>
    </row>
    <row r="1805" spans="5:5" ht="18.75" customHeight="1" x14ac:dyDescent="0.2">
      <c r="E1805" s="4"/>
    </row>
    <row r="1806" spans="5:5" ht="18.75" customHeight="1" x14ac:dyDescent="0.2">
      <c r="E1806" s="4"/>
    </row>
    <row r="1807" spans="5:5" ht="18.75" customHeight="1" x14ac:dyDescent="0.2">
      <c r="E1807" s="4"/>
    </row>
    <row r="1808" spans="5:5" ht="18.75" customHeight="1" x14ac:dyDescent="0.2">
      <c r="E1808" s="4"/>
    </row>
    <row r="1809" spans="5:5" ht="18.75" customHeight="1" x14ac:dyDescent="0.2">
      <c r="E1809" s="4"/>
    </row>
    <row r="1810" spans="5:5" ht="18.75" customHeight="1" x14ac:dyDescent="0.2">
      <c r="E1810" s="4"/>
    </row>
    <row r="1811" spans="5:5" ht="18.75" customHeight="1" x14ac:dyDescent="0.2">
      <c r="E1811" s="4"/>
    </row>
    <row r="1812" spans="5:5" ht="18.75" customHeight="1" x14ac:dyDescent="0.2">
      <c r="E1812" s="4"/>
    </row>
    <row r="1813" spans="5:5" ht="18.75" customHeight="1" x14ac:dyDescent="0.2">
      <c r="E1813" s="4"/>
    </row>
    <row r="1814" spans="5:5" ht="18.75" customHeight="1" x14ac:dyDescent="0.2">
      <c r="E1814" s="4"/>
    </row>
    <row r="1815" spans="5:5" ht="18.75" customHeight="1" x14ac:dyDescent="0.2">
      <c r="E1815" s="4"/>
    </row>
    <row r="1816" spans="5:5" ht="18.75" customHeight="1" x14ac:dyDescent="0.2">
      <c r="E1816" s="4"/>
    </row>
    <row r="1817" spans="5:5" ht="18.75" customHeight="1" x14ac:dyDescent="0.2">
      <c r="E1817" s="4"/>
    </row>
    <row r="1818" spans="5:5" ht="18.75" customHeight="1" x14ac:dyDescent="0.2">
      <c r="E1818" s="4"/>
    </row>
    <row r="1819" spans="5:5" ht="18.75" customHeight="1" x14ac:dyDescent="0.2">
      <c r="E1819" s="4"/>
    </row>
    <row r="1820" spans="5:5" ht="18.75" customHeight="1" x14ac:dyDescent="0.2">
      <c r="E1820" s="4"/>
    </row>
    <row r="1821" spans="5:5" ht="18.75" customHeight="1" x14ac:dyDescent="0.2">
      <c r="E1821" s="4"/>
    </row>
    <row r="1822" spans="5:5" ht="18.75" customHeight="1" x14ac:dyDescent="0.2">
      <c r="E1822" s="4"/>
    </row>
    <row r="1823" spans="5:5" ht="18.75" customHeight="1" x14ac:dyDescent="0.2">
      <c r="E1823" s="4"/>
    </row>
    <row r="1824" spans="5:5" ht="18.75" customHeight="1" x14ac:dyDescent="0.2">
      <c r="E1824" s="4"/>
    </row>
    <row r="1825" spans="5:5" ht="18.75" customHeight="1" x14ac:dyDescent="0.2">
      <c r="E1825" s="4"/>
    </row>
    <row r="1826" spans="5:5" ht="18.75" customHeight="1" x14ac:dyDescent="0.2">
      <c r="E1826" s="4"/>
    </row>
    <row r="1827" spans="5:5" ht="18.75" customHeight="1" x14ac:dyDescent="0.2">
      <c r="E1827" s="4"/>
    </row>
    <row r="1828" spans="5:5" ht="18.75" customHeight="1" x14ac:dyDescent="0.2">
      <c r="E1828" s="4"/>
    </row>
    <row r="1829" spans="5:5" ht="18.75" customHeight="1" x14ac:dyDescent="0.2">
      <c r="E1829" s="4"/>
    </row>
    <row r="1830" spans="5:5" ht="18.75" customHeight="1" x14ac:dyDescent="0.2">
      <c r="E1830" s="4"/>
    </row>
    <row r="1831" spans="5:5" ht="18.75" customHeight="1" x14ac:dyDescent="0.2">
      <c r="E1831" s="4"/>
    </row>
    <row r="1832" spans="5:5" ht="18.75" customHeight="1" x14ac:dyDescent="0.2">
      <c r="E1832" s="4"/>
    </row>
    <row r="1833" spans="5:5" ht="18.75" customHeight="1" x14ac:dyDescent="0.2">
      <c r="E1833" s="4"/>
    </row>
    <row r="1834" spans="5:5" ht="18.75" customHeight="1" x14ac:dyDescent="0.2">
      <c r="E1834" s="4"/>
    </row>
    <row r="1835" spans="5:5" ht="18.75" customHeight="1" x14ac:dyDescent="0.2">
      <c r="E1835" s="4"/>
    </row>
    <row r="1836" spans="5:5" ht="18.75" customHeight="1" x14ac:dyDescent="0.2">
      <c r="E1836" s="4"/>
    </row>
    <row r="1837" spans="5:5" ht="18.75" customHeight="1" x14ac:dyDescent="0.2">
      <c r="E1837" s="4"/>
    </row>
    <row r="1838" spans="5:5" ht="18.75" customHeight="1" x14ac:dyDescent="0.2">
      <c r="E1838" s="4"/>
    </row>
    <row r="1839" spans="5:5" ht="18.75" customHeight="1" x14ac:dyDescent="0.2">
      <c r="E1839" s="4"/>
    </row>
    <row r="1840" spans="5:5" ht="18.75" customHeight="1" x14ac:dyDescent="0.2">
      <c r="E1840" s="4"/>
    </row>
    <row r="1841" spans="5:5" ht="18.75" customHeight="1" x14ac:dyDescent="0.2">
      <c r="E1841" s="4"/>
    </row>
    <row r="1842" spans="5:5" ht="18.75" customHeight="1" x14ac:dyDescent="0.2">
      <c r="E1842" s="4"/>
    </row>
    <row r="1843" spans="5:5" ht="18.75" customHeight="1" x14ac:dyDescent="0.2">
      <c r="E1843" s="4"/>
    </row>
    <row r="1844" spans="5:5" ht="18.75" customHeight="1" x14ac:dyDescent="0.2">
      <c r="E1844" s="4"/>
    </row>
    <row r="1845" spans="5:5" ht="18.75" customHeight="1" x14ac:dyDescent="0.2">
      <c r="E1845" s="4"/>
    </row>
    <row r="1846" spans="5:5" ht="18.75" customHeight="1" x14ac:dyDescent="0.2">
      <c r="E1846" s="4"/>
    </row>
    <row r="1847" spans="5:5" ht="18.75" customHeight="1" x14ac:dyDescent="0.2">
      <c r="E1847" s="4"/>
    </row>
    <row r="1848" spans="5:5" ht="18.75" customHeight="1" x14ac:dyDescent="0.2">
      <c r="E1848" s="4"/>
    </row>
    <row r="1849" spans="5:5" ht="18.75" customHeight="1" x14ac:dyDescent="0.2">
      <c r="E1849" s="4"/>
    </row>
    <row r="1850" spans="5:5" ht="18.75" customHeight="1" x14ac:dyDescent="0.2">
      <c r="E1850" s="4"/>
    </row>
    <row r="1851" spans="5:5" ht="18.75" customHeight="1" x14ac:dyDescent="0.2">
      <c r="E1851" s="4"/>
    </row>
    <row r="1852" spans="5:5" ht="18.75" customHeight="1" x14ac:dyDescent="0.2">
      <c r="E1852" s="4"/>
    </row>
    <row r="1853" spans="5:5" ht="18.75" customHeight="1" x14ac:dyDescent="0.2">
      <c r="E1853" s="4"/>
    </row>
    <row r="1854" spans="5:5" ht="18.75" customHeight="1" x14ac:dyDescent="0.2">
      <c r="E1854" s="4"/>
    </row>
    <row r="1855" spans="5:5" ht="18.75" customHeight="1" x14ac:dyDescent="0.2">
      <c r="E1855" s="4"/>
    </row>
    <row r="1856" spans="5:5" ht="18.75" customHeight="1" x14ac:dyDescent="0.2">
      <c r="E1856" s="4"/>
    </row>
    <row r="1857" spans="5:5" ht="18.75" customHeight="1" x14ac:dyDescent="0.2">
      <c r="E1857" s="4"/>
    </row>
    <row r="1858" spans="5:5" ht="18.75" customHeight="1" x14ac:dyDescent="0.2">
      <c r="E1858" s="4"/>
    </row>
    <row r="1859" spans="5:5" ht="18.75" customHeight="1" x14ac:dyDescent="0.2">
      <c r="E1859" s="4"/>
    </row>
    <row r="1860" spans="5:5" ht="18.75" customHeight="1" x14ac:dyDescent="0.2">
      <c r="E1860" s="4"/>
    </row>
    <row r="1861" spans="5:5" ht="18.75" customHeight="1" x14ac:dyDescent="0.2">
      <c r="E1861" s="4"/>
    </row>
    <row r="1862" spans="5:5" ht="18.75" customHeight="1" x14ac:dyDescent="0.2">
      <c r="E1862" s="4"/>
    </row>
    <row r="1863" spans="5:5" ht="18.75" customHeight="1" x14ac:dyDescent="0.2">
      <c r="E1863" s="4"/>
    </row>
    <row r="1864" spans="5:5" ht="18.75" customHeight="1" x14ac:dyDescent="0.2">
      <c r="E1864" s="4"/>
    </row>
    <row r="1865" spans="5:5" ht="18.75" customHeight="1" x14ac:dyDescent="0.2">
      <c r="E1865" s="4"/>
    </row>
    <row r="1866" spans="5:5" ht="18.75" customHeight="1" x14ac:dyDescent="0.2">
      <c r="E1866" s="4"/>
    </row>
    <row r="1867" spans="5:5" ht="18.75" customHeight="1" x14ac:dyDescent="0.2">
      <c r="E1867" s="4"/>
    </row>
    <row r="1868" spans="5:5" ht="18.75" customHeight="1" x14ac:dyDescent="0.2">
      <c r="E1868" s="4"/>
    </row>
    <row r="1869" spans="5:5" ht="18.75" customHeight="1" x14ac:dyDescent="0.2">
      <c r="E1869" s="4"/>
    </row>
    <row r="1870" spans="5:5" ht="18.75" customHeight="1" x14ac:dyDescent="0.2">
      <c r="E1870" s="4"/>
    </row>
    <row r="1871" spans="5:5" ht="18.75" customHeight="1" x14ac:dyDescent="0.2">
      <c r="E1871" s="4"/>
    </row>
    <row r="1872" spans="5:5" ht="18.75" customHeight="1" x14ac:dyDescent="0.2">
      <c r="E1872" s="4"/>
    </row>
    <row r="1873" spans="5:5" ht="18.75" customHeight="1" x14ac:dyDescent="0.2">
      <c r="E1873" s="4"/>
    </row>
    <row r="1874" spans="5:5" ht="18.75" customHeight="1" x14ac:dyDescent="0.2">
      <c r="E1874" s="4"/>
    </row>
    <row r="1875" spans="5:5" ht="18.75" customHeight="1" x14ac:dyDescent="0.2">
      <c r="E1875" s="4"/>
    </row>
    <row r="1876" spans="5:5" ht="18.75" customHeight="1" x14ac:dyDescent="0.2">
      <c r="E1876" s="4"/>
    </row>
    <row r="1877" spans="5:5" ht="18.75" customHeight="1" x14ac:dyDescent="0.2">
      <c r="E1877" s="4"/>
    </row>
    <row r="1878" spans="5:5" ht="18.75" customHeight="1" x14ac:dyDescent="0.2">
      <c r="E1878" s="4"/>
    </row>
    <row r="1879" spans="5:5" ht="18.75" customHeight="1" x14ac:dyDescent="0.2">
      <c r="E1879" s="4"/>
    </row>
    <row r="1880" spans="5:5" ht="18.75" customHeight="1" x14ac:dyDescent="0.2">
      <c r="E1880" s="4"/>
    </row>
    <row r="1881" spans="5:5" ht="18.75" customHeight="1" x14ac:dyDescent="0.2">
      <c r="E1881" s="4"/>
    </row>
    <row r="1882" spans="5:5" ht="18.75" customHeight="1" x14ac:dyDescent="0.2">
      <c r="E1882" s="4"/>
    </row>
    <row r="1883" spans="5:5" ht="18.75" customHeight="1" x14ac:dyDescent="0.2">
      <c r="E1883" s="4"/>
    </row>
    <row r="1884" spans="5:5" ht="18.75" customHeight="1" x14ac:dyDescent="0.2">
      <c r="E1884" s="4"/>
    </row>
    <row r="1885" spans="5:5" ht="18.75" customHeight="1" x14ac:dyDescent="0.2">
      <c r="E1885" s="4"/>
    </row>
    <row r="1886" spans="5:5" ht="18.75" customHeight="1" x14ac:dyDescent="0.2">
      <c r="E1886" s="4"/>
    </row>
    <row r="1887" spans="5:5" ht="18.75" customHeight="1" x14ac:dyDescent="0.2">
      <c r="E1887" s="4"/>
    </row>
    <row r="1888" spans="5:5" ht="18.75" customHeight="1" x14ac:dyDescent="0.2">
      <c r="E1888" s="4"/>
    </row>
    <row r="1889" spans="5:5" ht="18.75" customHeight="1" x14ac:dyDescent="0.2">
      <c r="E1889" s="4"/>
    </row>
    <row r="1890" spans="5:5" ht="18.75" customHeight="1" x14ac:dyDescent="0.2">
      <c r="E1890" s="4"/>
    </row>
    <row r="1891" spans="5:5" ht="18.75" customHeight="1" x14ac:dyDescent="0.2">
      <c r="E1891" s="4"/>
    </row>
    <row r="1892" spans="5:5" ht="18.75" customHeight="1" x14ac:dyDescent="0.2">
      <c r="E1892" s="4"/>
    </row>
    <row r="1893" spans="5:5" ht="18.75" customHeight="1" x14ac:dyDescent="0.2">
      <c r="E1893" s="4"/>
    </row>
    <row r="1894" spans="5:5" ht="18.75" customHeight="1" x14ac:dyDescent="0.2">
      <c r="E1894" s="4"/>
    </row>
    <row r="1895" spans="5:5" ht="18.75" customHeight="1" x14ac:dyDescent="0.2">
      <c r="E1895" s="4"/>
    </row>
    <row r="1896" spans="5:5" ht="18.75" customHeight="1" x14ac:dyDescent="0.2">
      <c r="E1896" s="4"/>
    </row>
    <row r="1897" spans="5:5" ht="18.75" customHeight="1" x14ac:dyDescent="0.2">
      <c r="E1897" s="4"/>
    </row>
    <row r="1898" spans="5:5" ht="18.75" customHeight="1" x14ac:dyDescent="0.2">
      <c r="E1898" s="4"/>
    </row>
    <row r="1899" spans="5:5" ht="18.75" customHeight="1" x14ac:dyDescent="0.2">
      <c r="E1899" s="4"/>
    </row>
    <row r="1900" spans="5:5" ht="18.75" customHeight="1" x14ac:dyDescent="0.2">
      <c r="E1900" s="4"/>
    </row>
    <row r="1901" spans="5:5" ht="18.75" customHeight="1" x14ac:dyDescent="0.2">
      <c r="E1901" s="4"/>
    </row>
    <row r="1902" spans="5:5" ht="18.75" customHeight="1" x14ac:dyDescent="0.2">
      <c r="E1902" s="4"/>
    </row>
    <row r="1903" spans="5:5" ht="18.75" customHeight="1" x14ac:dyDescent="0.2">
      <c r="E1903" s="4"/>
    </row>
    <row r="1904" spans="5:5" ht="18.75" customHeight="1" x14ac:dyDescent="0.2">
      <c r="E1904" s="4"/>
    </row>
    <row r="1905" spans="5:5" ht="18.75" customHeight="1" x14ac:dyDescent="0.2">
      <c r="E1905" s="4"/>
    </row>
    <row r="1906" spans="5:5" ht="18.75" customHeight="1" x14ac:dyDescent="0.2">
      <c r="E1906" s="4"/>
    </row>
    <row r="1907" spans="5:5" ht="18.75" customHeight="1" x14ac:dyDescent="0.2">
      <c r="E1907" s="4"/>
    </row>
    <row r="1908" spans="5:5" ht="18.75" customHeight="1" x14ac:dyDescent="0.2">
      <c r="E1908" s="4"/>
    </row>
    <row r="1909" spans="5:5" ht="18.75" customHeight="1" x14ac:dyDescent="0.2">
      <c r="E1909" s="4"/>
    </row>
    <row r="1910" spans="5:5" ht="18.75" customHeight="1" x14ac:dyDescent="0.2">
      <c r="E1910" s="4"/>
    </row>
    <row r="1911" spans="5:5" ht="18.75" customHeight="1" x14ac:dyDescent="0.2">
      <c r="E1911" s="4"/>
    </row>
    <row r="1912" spans="5:5" ht="18.75" customHeight="1" x14ac:dyDescent="0.2">
      <c r="E1912" s="4"/>
    </row>
    <row r="1913" spans="5:5" ht="18.75" customHeight="1" x14ac:dyDescent="0.2">
      <c r="E1913" s="4"/>
    </row>
    <row r="1914" spans="5:5" ht="18.75" customHeight="1" x14ac:dyDescent="0.2">
      <c r="E1914" s="4"/>
    </row>
    <row r="1915" spans="5:5" ht="18.75" customHeight="1" x14ac:dyDescent="0.2">
      <c r="E1915" s="4"/>
    </row>
    <row r="1916" spans="5:5" ht="18.75" customHeight="1" x14ac:dyDescent="0.2">
      <c r="E1916" s="4"/>
    </row>
    <row r="1917" spans="5:5" ht="18.75" customHeight="1" x14ac:dyDescent="0.2">
      <c r="E1917" s="4"/>
    </row>
    <row r="1918" spans="5:5" ht="18.75" customHeight="1" x14ac:dyDescent="0.2">
      <c r="E1918" s="4"/>
    </row>
    <row r="1919" spans="5:5" ht="18.75" customHeight="1" x14ac:dyDescent="0.2">
      <c r="E1919" s="4"/>
    </row>
    <row r="1920" spans="5:5" ht="18.75" customHeight="1" x14ac:dyDescent="0.2">
      <c r="E1920" s="4"/>
    </row>
    <row r="1921" spans="5:5" ht="18.75" customHeight="1" x14ac:dyDescent="0.2">
      <c r="E1921" s="4"/>
    </row>
    <row r="1922" spans="5:5" ht="18.75" customHeight="1" x14ac:dyDescent="0.2">
      <c r="E1922" s="4"/>
    </row>
    <row r="1923" spans="5:5" ht="18.75" customHeight="1" x14ac:dyDescent="0.2">
      <c r="E1923" s="4"/>
    </row>
    <row r="1924" spans="5:5" ht="18.75" customHeight="1" x14ac:dyDescent="0.2">
      <c r="E1924" s="4"/>
    </row>
    <row r="1925" spans="5:5" ht="18.75" customHeight="1" x14ac:dyDescent="0.2">
      <c r="E1925" s="4"/>
    </row>
    <row r="1926" spans="5:5" ht="18.75" customHeight="1" x14ac:dyDescent="0.2">
      <c r="E1926" s="4"/>
    </row>
    <row r="1927" spans="5:5" ht="18.75" customHeight="1" x14ac:dyDescent="0.2">
      <c r="E1927" s="4"/>
    </row>
    <row r="1928" spans="5:5" ht="18.75" customHeight="1" x14ac:dyDescent="0.2">
      <c r="E1928" s="4"/>
    </row>
    <row r="1929" spans="5:5" ht="18.75" customHeight="1" x14ac:dyDescent="0.2">
      <c r="E1929" s="4"/>
    </row>
    <row r="1930" spans="5:5" ht="18.75" customHeight="1" x14ac:dyDescent="0.2">
      <c r="E1930" s="4"/>
    </row>
    <row r="1931" spans="5:5" ht="18.75" customHeight="1" x14ac:dyDescent="0.2">
      <c r="E1931" s="4"/>
    </row>
    <row r="1932" spans="5:5" ht="18.75" customHeight="1" x14ac:dyDescent="0.2">
      <c r="E1932" s="4"/>
    </row>
    <row r="1933" spans="5:5" ht="18.75" customHeight="1" x14ac:dyDescent="0.2">
      <c r="E1933" s="4"/>
    </row>
    <row r="1934" spans="5:5" ht="18.75" customHeight="1" x14ac:dyDescent="0.2">
      <c r="E1934" s="4"/>
    </row>
    <row r="1935" spans="5:5" ht="18.75" customHeight="1" x14ac:dyDescent="0.2">
      <c r="E1935" s="4"/>
    </row>
    <row r="1936" spans="5:5" ht="18.75" customHeight="1" x14ac:dyDescent="0.2">
      <c r="E1936" s="4"/>
    </row>
    <row r="1937" spans="5:5" ht="18.75" customHeight="1" x14ac:dyDescent="0.2">
      <c r="E1937" s="4"/>
    </row>
    <row r="1938" spans="5:5" ht="18.75" customHeight="1" x14ac:dyDescent="0.2">
      <c r="E1938" s="4"/>
    </row>
    <row r="1939" spans="5:5" ht="18.75" customHeight="1" x14ac:dyDescent="0.2">
      <c r="E1939" s="4"/>
    </row>
    <row r="1940" spans="5:5" ht="18.75" customHeight="1" x14ac:dyDescent="0.2">
      <c r="E1940" s="4"/>
    </row>
    <row r="1941" spans="5:5" ht="18.75" customHeight="1" x14ac:dyDescent="0.2">
      <c r="E1941" s="4"/>
    </row>
    <row r="1942" spans="5:5" ht="18.75" customHeight="1" x14ac:dyDescent="0.2">
      <c r="E1942" s="4"/>
    </row>
    <row r="1943" spans="5:5" ht="18.75" customHeight="1" x14ac:dyDescent="0.2">
      <c r="E1943" s="4"/>
    </row>
    <row r="1944" spans="5:5" ht="18.75" customHeight="1" x14ac:dyDescent="0.2">
      <c r="E1944" s="4"/>
    </row>
    <row r="1945" spans="5:5" ht="18.75" customHeight="1" x14ac:dyDescent="0.2">
      <c r="E1945" s="4"/>
    </row>
    <row r="1946" spans="5:5" ht="18.75" customHeight="1" x14ac:dyDescent="0.2">
      <c r="E1946" s="4"/>
    </row>
    <row r="1947" spans="5:5" ht="18.75" customHeight="1" x14ac:dyDescent="0.2">
      <c r="E1947" s="4"/>
    </row>
    <row r="1948" spans="5:5" ht="18.75" customHeight="1" x14ac:dyDescent="0.2">
      <c r="E1948" s="4"/>
    </row>
    <row r="1949" spans="5:5" ht="18.75" customHeight="1" x14ac:dyDescent="0.2">
      <c r="E1949" s="4"/>
    </row>
    <row r="1950" spans="5:5" ht="18.75" customHeight="1" x14ac:dyDescent="0.2">
      <c r="E1950" s="4"/>
    </row>
    <row r="1951" spans="5:5" ht="18.75" customHeight="1" x14ac:dyDescent="0.2">
      <c r="E1951" s="4"/>
    </row>
    <row r="1952" spans="5:5" ht="18.75" customHeight="1" x14ac:dyDescent="0.2">
      <c r="E1952" s="4"/>
    </row>
    <row r="1953" spans="5:5" ht="18.75" customHeight="1" x14ac:dyDescent="0.2">
      <c r="E1953" s="4"/>
    </row>
    <row r="1954" spans="5:5" ht="18.75" customHeight="1" x14ac:dyDescent="0.2">
      <c r="E1954" s="4"/>
    </row>
    <row r="1955" spans="5:5" ht="18.75" customHeight="1" x14ac:dyDescent="0.2">
      <c r="E1955" s="4"/>
    </row>
    <row r="1956" spans="5:5" ht="18.75" customHeight="1" x14ac:dyDescent="0.2">
      <c r="E1956" s="4"/>
    </row>
    <row r="1957" spans="5:5" ht="18.75" customHeight="1" x14ac:dyDescent="0.2">
      <c r="E1957" s="4"/>
    </row>
    <row r="1958" spans="5:5" ht="18.75" customHeight="1" x14ac:dyDescent="0.2">
      <c r="E1958" s="4"/>
    </row>
    <row r="1959" spans="5:5" ht="18.75" customHeight="1" x14ac:dyDescent="0.2">
      <c r="E1959" s="4"/>
    </row>
    <row r="1960" spans="5:5" ht="18.75" customHeight="1" x14ac:dyDescent="0.2">
      <c r="E1960" s="4"/>
    </row>
  </sheetData>
  <sheetProtection algorithmName="SHA-512" hashValue="lyj9S0VsSBsolfk1wvhqlTnEtljIC6MQ7FfoMEWEAFKzFwcXn7va+icBg/Dm4JBzvhkju0sxD+3aXGlS5gYl7A==" saltValue="Wvg/trskjrIbbsfnckgitA==" spinCount="100000" sheet="1" objects="1" scenarios="1" selectLockedCells="1" sort="0" autoFilter="0" pivotTables="0"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25A9E0"/>
  </sheetPr>
  <dimension ref="E1:E1960"/>
  <sheetViews>
    <sheetView showGridLines="0" showRowColHeaders="0" workbookViewId="0">
      <selection activeCell="E5" sqref="E5 E7 E10 E12 E15 E17 E20 E22 E25 E27 E30 E32 E35 E37 E40 E42 E46 E49 E52 E55 E58 E61 E64 E67 E71 E76 E79 E82 E85 E88 E91 E94 E97 E101 E104 E107 E110 E113 E116 E119 E122 E126 E129 E132 E135 E138 E141 E144 E147 E151 E154 E157 E160 E163 E166 E169 E172 E176 E179 E182 E185 E188 E191 E194 E197 E201 E204 E207 E210 E213 E216 E219 E222 E226 E229 E232 E235 E238 E241 E244 E247 E251 E255 E257 E259 E262 E264 E266 E269 E271 E273 E276 E278 E280 E283 E285 E287 E290 E292 E294 E297 E299 E301 E304 E306 E308 E313 E316 E319 E322 E325 E328 E331 E334 E337 E341 E344 E347 E350 E353 E356 E359 E362 E365 E369 E372 E375 E378 E381 E384 E387 E390 E393 E398 E401 E403 E405 E407 E409 E411 E413 E415 E417 E419 E422 E424 E426 E428 E430 E432 E434 E436 E438 E440 E443 E445 E447 E449 E451 E453 E455 E457 E459 E461 E464 E466 E468 E470 E472 E474 E476 E478 E480 E482 E485 E487 E489 E491 E493 E495 E497 E499 E501 E503 E505 E507 E510 E512 E514 E516 E518 E520 E522 E524 E526 E528 E530 E532 E535 E537 E539 E541 E543 E545 E547 E549 E551 E553 E555 E557 E560 E562 E564 E566 E568 E570 E572 E574 E576 E578 E582 E585 E588 E591 E594 E597 E600 E603 E606 E611 E614 E617 E620 E623 E626 E629 E632 E635 E640 E643 E646 E649 E652 E655 E658 E661 E666 E669 E672 E675 E678 E681 E684 E687 E691 E695 E700 E703 E706 E709 E712 E715 E718 E721 E725 E728 E731 E734 E737 E740 E743 E746 E751 E754 E757 E760 E763 E766 E769 E772 E776 E779 E782 E785 E788 E791 E794 E797 E802 E805 E808 E811 E814 E817 E820 E823 E827 E830 E833 E836 E839 E842 E845 E848 E852 E855 E858 E861 E864 E867 E870 E873 E878 E881 E884 E887 E890 E893 E896 E899 E904 E907 E910 E913 E916 E919 E922 E925 E930 E935 E940 E945 E950 E955 E959 E964"/>
    </sheetView>
  </sheetViews>
  <sheetFormatPr baseColWidth="10" defaultColWidth="5.625" defaultRowHeight="18.75" customHeight="1" x14ac:dyDescent="0.2"/>
  <cols>
    <col min="1" max="1" width="11" customWidth="1"/>
    <col min="2" max="2" width="15.25" customWidth="1"/>
    <col min="3" max="3" width="8.125" customWidth="1"/>
    <col min="4" max="4" width="2.875" customWidth="1"/>
    <col min="5" max="5" width="91.5" style="12" customWidth="1"/>
    <col min="6" max="6" width="2.875" customWidth="1"/>
    <col min="7" max="8" width="15" customWidth="1"/>
    <col min="9" max="9" width="8" customWidth="1"/>
  </cols>
  <sheetData>
    <row r="1" spans="5:5" ht="10.5" customHeight="1" x14ac:dyDescent="0.2">
      <c r="E1" s="9"/>
    </row>
    <row r="2" spans="5:5" ht="14.25" x14ac:dyDescent="0.2">
      <c r="E2" s="10" t="s">
        <v>259</v>
      </c>
    </row>
    <row r="3" spans="5:5" ht="14.25" x14ac:dyDescent="0.2">
      <c r="E3" s="10" t="s">
        <v>377</v>
      </c>
    </row>
    <row r="4" spans="5:5" ht="14.25" x14ac:dyDescent="0.2">
      <c r="E4" s="10" t="s">
        <v>276</v>
      </c>
    </row>
    <row r="5" spans="5:5" ht="14.25" x14ac:dyDescent="0.2">
      <c r="E5" s="10" t="s">
        <v>378</v>
      </c>
    </row>
    <row r="6" spans="5:5" ht="14.25" x14ac:dyDescent="0.2">
      <c r="E6" s="10">
        <v>2</v>
      </c>
    </row>
    <row r="7" spans="5:5" ht="14.25" x14ac:dyDescent="0.2">
      <c r="E7" s="10" t="s">
        <v>379</v>
      </c>
    </row>
    <row r="8" spans="5:5" ht="14.25" x14ac:dyDescent="0.2">
      <c r="E8" s="10" t="s">
        <v>661</v>
      </c>
    </row>
    <row r="9" spans="5:5" ht="14.25" x14ac:dyDescent="0.2">
      <c r="E9" s="10" t="s">
        <v>461</v>
      </c>
    </row>
    <row r="10" spans="5:5" ht="14.25" x14ac:dyDescent="0.2">
      <c r="E10" s="10" t="s">
        <v>378</v>
      </c>
    </row>
    <row r="11" spans="5:5" ht="14.25" x14ac:dyDescent="0.2">
      <c r="E11" s="10">
        <v>3</v>
      </c>
    </row>
    <row r="12" spans="5:5" ht="14.25" x14ac:dyDescent="0.2">
      <c r="E12" s="10" t="s">
        <v>379</v>
      </c>
    </row>
    <row r="13" spans="5:5" ht="14.25" x14ac:dyDescent="0.2">
      <c r="E13" s="10" t="s">
        <v>689</v>
      </c>
    </row>
    <row r="14" spans="5:5" ht="14.25" x14ac:dyDescent="0.2">
      <c r="E14" s="10" t="s">
        <v>439</v>
      </c>
    </row>
    <row r="15" spans="5:5" ht="14.25" x14ac:dyDescent="0.2">
      <c r="E15" s="10" t="s">
        <v>378</v>
      </c>
    </row>
    <row r="16" spans="5:5" ht="14.25" x14ac:dyDescent="0.2">
      <c r="E16" s="10">
        <v>3</v>
      </c>
    </row>
    <row r="17" spans="5:5" ht="14.25" x14ac:dyDescent="0.2">
      <c r="E17" s="10" t="s">
        <v>379</v>
      </c>
    </row>
    <row r="18" spans="5:5" ht="14.25" x14ac:dyDescent="0.2">
      <c r="E18" s="10" t="s">
        <v>662</v>
      </c>
    </row>
    <row r="19" spans="5:5" ht="14.25" x14ac:dyDescent="0.2">
      <c r="E19" s="10" t="s">
        <v>484</v>
      </c>
    </row>
    <row r="20" spans="5:5" ht="14.25" x14ac:dyDescent="0.2">
      <c r="E20" s="10" t="s">
        <v>378</v>
      </c>
    </row>
    <row r="21" spans="5:5" ht="14.25" x14ac:dyDescent="0.2">
      <c r="E21" s="10">
        <v>3</v>
      </c>
    </row>
    <row r="22" spans="5:5" ht="14.25" x14ac:dyDescent="0.2">
      <c r="E22" s="10" t="s">
        <v>379</v>
      </c>
    </row>
    <row r="23" spans="5:5" ht="14.25" x14ac:dyDescent="0.2">
      <c r="E23" s="10" t="s">
        <v>687</v>
      </c>
    </row>
    <row r="24" spans="5:5" ht="14.25" x14ac:dyDescent="0.2">
      <c r="E24" s="10" t="s">
        <v>499</v>
      </c>
    </row>
    <row r="25" spans="5:5" ht="14.25" x14ac:dyDescent="0.2">
      <c r="E25" s="10" t="s">
        <v>378</v>
      </c>
    </row>
    <row r="26" spans="5:5" ht="14.25" x14ac:dyDescent="0.2">
      <c r="E26" s="10">
        <v>36</v>
      </c>
    </row>
    <row r="27" spans="5:5" ht="14.25" x14ac:dyDescent="0.2">
      <c r="E27" s="10" t="s">
        <v>379</v>
      </c>
    </row>
    <row r="28" spans="5:5" ht="14.25" x14ac:dyDescent="0.2">
      <c r="E28" s="10" t="s">
        <v>663</v>
      </c>
    </row>
    <row r="29" spans="5:5" ht="14.25" x14ac:dyDescent="0.2">
      <c r="E29" s="10" t="s">
        <v>534</v>
      </c>
    </row>
    <row r="30" spans="5:5" ht="14.25" x14ac:dyDescent="0.2">
      <c r="E30" s="10" t="s">
        <v>378</v>
      </c>
    </row>
    <row r="31" spans="5:5" ht="14.25" x14ac:dyDescent="0.2">
      <c r="E31" s="10">
        <v>5</v>
      </c>
    </row>
    <row r="32" spans="5:5" ht="14.25" x14ac:dyDescent="0.2">
      <c r="E32" s="10" t="s">
        <v>379</v>
      </c>
    </row>
    <row r="33" spans="5:5" ht="14.25" x14ac:dyDescent="0.2">
      <c r="E33" s="10" t="s">
        <v>688</v>
      </c>
    </row>
    <row r="34" spans="5:5" ht="14.25" x14ac:dyDescent="0.2">
      <c r="E34" s="10" t="s">
        <v>555</v>
      </c>
    </row>
    <row r="35" spans="5:5" ht="14.25" x14ac:dyDescent="0.2">
      <c r="E35" s="10" t="s">
        <v>378</v>
      </c>
    </row>
    <row r="36" spans="5:5" ht="14.25" x14ac:dyDescent="0.2">
      <c r="E36" s="10">
        <v>8</v>
      </c>
    </row>
    <row r="37" spans="5:5" ht="14.25" x14ac:dyDescent="0.2">
      <c r="E37" s="10" t="s">
        <v>379</v>
      </c>
    </row>
    <row r="38" spans="5:5" ht="14.25" x14ac:dyDescent="0.2">
      <c r="E38" s="10" t="s">
        <v>664</v>
      </c>
    </row>
    <row r="39" spans="5:5" ht="14.25" x14ac:dyDescent="0.2">
      <c r="E39" s="10" t="s">
        <v>520</v>
      </c>
    </row>
    <row r="40" spans="5:5" ht="14.25" x14ac:dyDescent="0.2">
      <c r="E40" s="10" t="s">
        <v>378</v>
      </c>
    </row>
    <row r="41" spans="5:5" ht="14.25" x14ac:dyDescent="0.2">
      <c r="E41" s="10">
        <v>12</v>
      </c>
    </row>
    <row r="42" spans="5:5" ht="14.25" x14ac:dyDescent="0.2">
      <c r="E42" s="10" t="s">
        <v>379</v>
      </c>
    </row>
    <row r="43" spans="5:5" ht="14.25" x14ac:dyDescent="0.2">
      <c r="E43" s="10" t="s">
        <v>665</v>
      </c>
    </row>
    <row r="44" spans="5:5" ht="14.25" x14ac:dyDescent="0.2">
      <c r="E44" s="10" t="s">
        <v>381</v>
      </c>
    </row>
    <row r="45" spans="5:5" ht="14.25" x14ac:dyDescent="0.2">
      <c r="E45" s="10" t="s">
        <v>276</v>
      </c>
    </row>
    <row r="46" spans="5:5" ht="14.25" x14ac:dyDescent="0.2">
      <c r="E46" s="10" t="s">
        <v>767</v>
      </c>
    </row>
    <row r="47" spans="5:5" ht="14.25" x14ac:dyDescent="0.2">
      <c r="E47" s="10">
        <v>1</v>
      </c>
    </row>
    <row r="48" spans="5:5" ht="14.25" x14ac:dyDescent="0.2">
      <c r="E48" s="10" t="s">
        <v>461</v>
      </c>
    </row>
    <row r="49" spans="5:5" ht="14.25" x14ac:dyDescent="0.2">
      <c r="E49" s="10" t="s">
        <v>767</v>
      </c>
    </row>
    <row r="50" spans="5:5" ht="14.25" x14ac:dyDescent="0.2">
      <c r="E50" s="10">
        <v>0</v>
      </c>
    </row>
    <row r="51" spans="5:5" ht="14.25" x14ac:dyDescent="0.2">
      <c r="E51" s="10" t="s">
        <v>439</v>
      </c>
    </row>
    <row r="52" spans="5:5" ht="14.25" x14ac:dyDescent="0.2">
      <c r="E52" s="10" t="s">
        <v>767</v>
      </c>
    </row>
    <row r="53" spans="5:5" ht="14.25" x14ac:dyDescent="0.2">
      <c r="E53" s="10">
        <v>0</v>
      </c>
    </row>
    <row r="54" spans="5:5" ht="14.25" x14ac:dyDescent="0.2">
      <c r="E54" s="10" t="s">
        <v>484</v>
      </c>
    </row>
    <row r="55" spans="5:5" ht="14.25" x14ac:dyDescent="0.2">
      <c r="E55" s="10" t="s">
        <v>767</v>
      </c>
    </row>
    <row r="56" spans="5:5" ht="14.25" x14ac:dyDescent="0.2">
      <c r="E56" s="10">
        <v>2</v>
      </c>
    </row>
    <row r="57" spans="5:5" ht="14.25" x14ac:dyDescent="0.2">
      <c r="E57" s="10" t="s">
        <v>499</v>
      </c>
    </row>
    <row r="58" spans="5:5" ht="14.25" x14ac:dyDescent="0.2">
      <c r="E58" s="10" t="s">
        <v>767</v>
      </c>
    </row>
    <row r="59" spans="5:5" ht="14.25" x14ac:dyDescent="0.2">
      <c r="E59" s="10">
        <v>11</v>
      </c>
    </row>
    <row r="60" spans="5:5" ht="14.25" x14ac:dyDescent="0.2">
      <c r="E60" s="10" t="s">
        <v>534</v>
      </c>
    </row>
    <row r="61" spans="5:5" ht="14.25" x14ac:dyDescent="0.2">
      <c r="E61" s="10" t="s">
        <v>767</v>
      </c>
    </row>
    <row r="62" spans="5:5" ht="14.25" x14ac:dyDescent="0.2">
      <c r="E62" s="10">
        <v>1</v>
      </c>
    </row>
    <row r="63" spans="5:5" ht="14.25" x14ac:dyDescent="0.2">
      <c r="E63" s="10" t="s">
        <v>555</v>
      </c>
    </row>
    <row r="64" spans="5:5" ht="14.25" x14ac:dyDescent="0.2">
      <c r="E64" s="10" t="s">
        <v>767</v>
      </c>
    </row>
    <row r="65" spans="5:5" ht="14.25" x14ac:dyDescent="0.2">
      <c r="E65" s="10">
        <v>0</v>
      </c>
    </row>
    <row r="66" spans="5:5" ht="14.25" x14ac:dyDescent="0.2">
      <c r="E66" s="10" t="s">
        <v>520</v>
      </c>
    </row>
    <row r="67" spans="5:5" ht="14.25" x14ac:dyDescent="0.2">
      <c r="E67" s="10" t="s">
        <v>767</v>
      </c>
    </row>
    <row r="68" spans="5:5" ht="14.25" x14ac:dyDescent="0.2">
      <c r="E68" s="10">
        <v>0</v>
      </c>
    </row>
    <row r="69" spans="5:5" ht="28.5" x14ac:dyDescent="0.2">
      <c r="E69" s="10" t="s">
        <v>260</v>
      </c>
    </row>
    <row r="70" spans="5:5" ht="14.25" x14ac:dyDescent="0.2">
      <c r="E70" s="10" t="s">
        <v>15</v>
      </c>
    </row>
    <row r="71" spans="5:5" ht="14.25" x14ac:dyDescent="0.2">
      <c r="E71" s="10" t="s">
        <v>767</v>
      </c>
    </row>
    <row r="72" spans="5:5" ht="327.75" x14ac:dyDescent="0.2">
      <c r="E72" s="10" t="s">
        <v>809</v>
      </c>
    </row>
    <row r="73" spans="5:5" ht="14.25" x14ac:dyDescent="0.2">
      <c r="E73" s="10" t="s">
        <v>270</v>
      </c>
    </row>
    <row r="74" spans="5:5" ht="14.25" x14ac:dyDescent="0.2">
      <c r="E74" s="10" t="s">
        <v>383</v>
      </c>
    </row>
    <row r="75" spans="5:5" ht="14.25" x14ac:dyDescent="0.2">
      <c r="E75" s="10" t="s">
        <v>276</v>
      </c>
    </row>
    <row r="76" spans="5:5" ht="14.25" x14ac:dyDescent="0.2">
      <c r="E76" s="10" t="s">
        <v>767</v>
      </c>
    </row>
    <row r="77" spans="5:5" ht="42.75" x14ac:dyDescent="0.2">
      <c r="E77" s="10" t="s">
        <v>384</v>
      </c>
    </row>
    <row r="78" spans="5:5" ht="14.25" x14ac:dyDescent="0.2">
      <c r="E78" s="10" t="s">
        <v>461</v>
      </c>
    </row>
    <row r="79" spans="5:5" ht="14.25" x14ac:dyDescent="0.2">
      <c r="E79" s="10" t="s">
        <v>767</v>
      </c>
    </row>
    <row r="80" spans="5:5" ht="28.5" x14ac:dyDescent="0.2">
      <c r="E80" s="10" t="s">
        <v>471</v>
      </c>
    </row>
    <row r="81" spans="5:5" ht="14.25" x14ac:dyDescent="0.2">
      <c r="E81" s="10" t="s">
        <v>439</v>
      </c>
    </row>
    <row r="82" spans="5:5" ht="14.25" x14ac:dyDescent="0.2">
      <c r="E82" s="10" t="s">
        <v>767</v>
      </c>
    </row>
    <row r="83" spans="5:5" ht="28.5" x14ac:dyDescent="0.2">
      <c r="E83" s="10" t="s">
        <v>450</v>
      </c>
    </row>
    <row r="84" spans="5:5" ht="14.25" x14ac:dyDescent="0.2">
      <c r="E84" s="10" t="s">
        <v>484</v>
      </c>
    </row>
    <row r="85" spans="5:5" ht="14.25" x14ac:dyDescent="0.2">
      <c r="E85" s="10" t="s">
        <v>767</v>
      </c>
    </row>
    <row r="86" spans="5:5" ht="28.5" x14ac:dyDescent="0.2">
      <c r="E86" s="10" t="s">
        <v>495</v>
      </c>
    </row>
    <row r="87" spans="5:5" ht="14.25" x14ac:dyDescent="0.2">
      <c r="E87" s="10" t="s">
        <v>499</v>
      </c>
    </row>
    <row r="88" spans="5:5" ht="14.25" x14ac:dyDescent="0.2">
      <c r="E88" s="10" t="s">
        <v>767</v>
      </c>
    </row>
    <row r="89" spans="5:5" ht="28.5" x14ac:dyDescent="0.2">
      <c r="E89" s="10" t="s">
        <v>516</v>
      </c>
    </row>
    <row r="90" spans="5:5" ht="14.25" x14ac:dyDescent="0.2">
      <c r="E90" s="10" t="s">
        <v>534</v>
      </c>
    </row>
    <row r="91" spans="5:5" ht="14.25" x14ac:dyDescent="0.2">
      <c r="E91" s="10" t="s">
        <v>767</v>
      </c>
    </row>
    <row r="92" spans="5:5" ht="28.5" x14ac:dyDescent="0.2">
      <c r="E92" s="10" t="s">
        <v>547</v>
      </c>
    </row>
    <row r="93" spans="5:5" ht="14.25" x14ac:dyDescent="0.2">
      <c r="E93" s="10" t="s">
        <v>555</v>
      </c>
    </row>
    <row r="94" spans="5:5" ht="14.25" x14ac:dyDescent="0.2">
      <c r="E94" s="10" t="s">
        <v>767</v>
      </c>
    </row>
    <row r="95" spans="5:5" ht="57" x14ac:dyDescent="0.2">
      <c r="E95" s="10" t="s">
        <v>567</v>
      </c>
    </row>
    <row r="96" spans="5:5" ht="14.25" x14ac:dyDescent="0.2">
      <c r="E96" s="10" t="s">
        <v>520</v>
      </c>
    </row>
    <row r="97" spans="5:5" ht="14.25" x14ac:dyDescent="0.2">
      <c r="E97" s="10" t="s">
        <v>767</v>
      </c>
    </row>
    <row r="98" spans="5:5" ht="42.75" x14ac:dyDescent="0.2">
      <c r="E98" s="10" t="s">
        <v>523</v>
      </c>
    </row>
    <row r="99" spans="5:5" ht="14.25" x14ac:dyDescent="0.2">
      <c r="E99" s="10" t="s">
        <v>405</v>
      </c>
    </row>
    <row r="100" spans="5:5" ht="14.25" x14ac:dyDescent="0.2">
      <c r="E100" s="10" t="s">
        <v>276</v>
      </c>
    </row>
    <row r="101" spans="5:5" ht="14.25" x14ac:dyDescent="0.2">
      <c r="E101" s="10" t="s">
        <v>767</v>
      </c>
    </row>
    <row r="102" spans="5:5" ht="185.25" x14ac:dyDescent="0.2">
      <c r="E102" s="10" t="s">
        <v>406</v>
      </c>
    </row>
    <row r="103" spans="5:5" ht="14.25" x14ac:dyDescent="0.2">
      <c r="E103" s="10" t="s">
        <v>461</v>
      </c>
    </row>
    <row r="104" spans="5:5" ht="14.25" x14ac:dyDescent="0.2">
      <c r="E104" s="10" t="s">
        <v>767</v>
      </c>
    </row>
    <row r="105" spans="5:5" ht="213.75" x14ac:dyDescent="0.2">
      <c r="E105" s="10" t="s">
        <v>586</v>
      </c>
    </row>
    <row r="106" spans="5:5" ht="14.25" x14ac:dyDescent="0.2">
      <c r="E106" s="10" t="s">
        <v>439</v>
      </c>
    </row>
    <row r="107" spans="5:5" ht="14.25" x14ac:dyDescent="0.2">
      <c r="E107" s="10" t="s">
        <v>767</v>
      </c>
    </row>
    <row r="108" spans="5:5" ht="199.5" x14ac:dyDescent="0.2">
      <c r="E108" s="10" t="s">
        <v>455</v>
      </c>
    </row>
    <row r="109" spans="5:5" ht="14.25" x14ac:dyDescent="0.2">
      <c r="E109" s="10" t="s">
        <v>484</v>
      </c>
    </row>
    <row r="110" spans="5:5" ht="14.25" x14ac:dyDescent="0.2">
      <c r="E110" s="10" t="s">
        <v>767</v>
      </c>
    </row>
    <row r="111" spans="5:5" ht="156.75" x14ac:dyDescent="0.2">
      <c r="E111" s="10" t="s">
        <v>587</v>
      </c>
    </row>
    <row r="112" spans="5:5" ht="14.25" x14ac:dyDescent="0.2">
      <c r="E112" s="10" t="s">
        <v>499</v>
      </c>
    </row>
    <row r="113" spans="5:5" ht="14.25" x14ac:dyDescent="0.2">
      <c r="E113" s="10" t="s">
        <v>767</v>
      </c>
    </row>
    <row r="114" spans="5:5" ht="270.75" x14ac:dyDescent="0.2">
      <c r="E114" s="10" t="s">
        <v>588</v>
      </c>
    </row>
    <row r="115" spans="5:5" ht="14.25" x14ac:dyDescent="0.2">
      <c r="E115" s="10" t="s">
        <v>534</v>
      </c>
    </row>
    <row r="116" spans="5:5" ht="14.25" x14ac:dyDescent="0.2">
      <c r="E116" s="10" t="s">
        <v>767</v>
      </c>
    </row>
    <row r="117" spans="5:5" ht="327.75" x14ac:dyDescent="0.2">
      <c r="E117" s="10" t="s">
        <v>803</v>
      </c>
    </row>
    <row r="118" spans="5:5" ht="14.25" x14ac:dyDescent="0.2">
      <c r="E118" s="10" t="s">
        <v>555</v>
      </c>
    </row>
    <row r="119" spans="5:5" ht="14.25" x14ac:dyDescent="0.2">
      <c r="E119" s="10" t="s">
        <v>767</v>
      </c>
    </row>
    <row r="120" spans="5:5" ht="409.5" x14ac:dyDescent="0.2">
      <c r="E120" s="10" t="s">
        <v>589</v>
      </c>
    </row>
    <row r="121" spans="5:5" ht="14.25" x14ac:dyDescent="0.2">
      <c r="E121" s="10" t="s">
        <v>520</v>
      </c>
    </row>
    <row r="122" spans="5:5" ht="14.25" x14ac:dyDescent="0.2">
      <c r="E122" s="10" t="s">
        <v>767</v>
      </c>
    </row>
    <row r="123" spans="5:5" ht="42.75" x14ac:dyDescent="0.2">
      <c r="E123" s="10" t="s">
        <v>523</v>
      </c>
    </row>
    <row r="124" spans="5:5" ht="14.25" x14ac:dyDescent="0.2">
      <c r="E124" s="10" t="s">
        <v>386</v>
      </c>
    </row>
    <row r="125" spans="5:5" ht="14.25" x14ac:dyDescent="0.2">
      <c r="E125" s="10" t="s">
        <v>276</v>
      </c>
    </row>
    <row r="126" spans="5:5" ht="14.25" x14ac:dyDescent="0.2">
      <c r="E126" s="10" t="s">
        <v>767</v>
      </c>
    </row>
    <row r="127" spans="5:5" ht="114" x14ac:dyDescent="0.2">
      <c r="E127" s="10" t="s">
        <v>387</v>
      </c>
    </row>
    <row r="128" spans="5:5" ht="14.25" x14ac:dyDescent="0.2">
      <c r="E128" s="10" t="s">
        <v>461</v>
      </c>
    </row>
    <row r="129" spans="5:5" ht="14.25" x14ac:dyDescent="0.2">
      <c r="E129" s="10" t="s">
        <v>767</v>
      </c>
    </row>
    <row r="130" spans="5:5" ht="171" x14ac:dyDescent="0.2">
      <c r="E130" s="10" t="s">
        <v>472</v>
      </c>
    </row>
    <row r="131" spans="5:5" ht="14.25" x14ac:dyDescent="0.2">
      <c r="E131" s="10" t="s">
        <v>439</v>
      </c>
    </row>
    <row r="132" spans="5:5" ht="14.25" x14ac:dyDescent="0.2">
      <c r="E132" s="10" t="s">
        <v>767</v>
      </c>
    </row>
    <row r="133" spans="5:5" ht="156.75" x14ac:dyDescent="0.2">
      <c r="E133" s="10" t="s">
        <v>451</v>
      </c>
    </row>
    <row r="134" spans="5:5" ht="14.25" x14ac:dyDescent="0.2">
      <c r="E134" s="10" t="s">
        <v>484</v>
      </c>
    </row>
    <row r="135" spans="5:5" ht="14.25" x14ac:dyDescent="0.2">
      <c r="E135" s="10" t="s">
        <v>767</v>
      </c>
    </row>
    <row r="136" spans="5:5" ht="99.75" x14ac:dyDescent="0.2">
      <c r="E136" s="10" t="s">
        <v>810</v>
      </c>
    </row>
    <row r="137" spans="5:5" ht="14.25" x14ac:dyDescent="0.2">
      <c r="E137" s="10" t="s">
        <v>499</v>
      </c>
    </row>
    <row r="138" spans="5:5" ht="14.25" x14ac:dyDescent="0.2">
      <c r="E138" s="10" t="s">
        <v>767</v>
      </c>
    </row>
    <row r="139" spans="5:5" ht="99.75" x14ac:dyDescent="0.2">
      <c r="E139" s="10" t="s">
        <v>810</v>
      </c>
    </row>
    <row r="140" spans="5:5" ht="14.25" x14ac:dyDescent="0.2">
      <c r="E140" s="10" t="s">
        <v>534</v>
      </c>
    </row>
    <row r="141" spans="5:5" ht="14.25" x14ac:dyDescent="0.2">
      <c r="E141" s="10" t="s">
        <v>767</v>
      </c>
    </row>
    <row r="142" spans="5:5" ht="142.5" x14ac:dyDescent="0.2">
      <c r="E142" s="10" t="s">
        <v>548</v>
      </c>
    </row>
    <row r="143" spans="5:5" ht="14.25" x14ac:dyDescent="0.2">
      <c r="E143" s="10" t="s">
        <v>555</v>
      </c>
    </row>
    <row r="144" spans="5:5" ht="14.25" x14ac:dyDescent="0.2">
      <c r="E144" s="10" t="s">
        <v>767</v>
      </c>
    </row>
    <row r="145" spans="5:5" ht="370.5" x14ac:dyDescent="0.2">
      <c r="E145" s="10" t="s">
        <v>568</v>
      </c>
    </row>
    <row r="146" spans="5:5" ht="14.25" x14ac:dyDescent="0.2">
      <c r="E146" s="10" t="s">
        <v>520</v>
      </c>
    </row>
    <row r="147" spans="5:5" ht="14.25" x14ac:dyDescent="0.2">
      <c r="E147" s="10" t="s">
        <v>767</v>
      </c>
    </row>
    <row r="148" spans="5:5" ht="42.75" x14ac:dyDescent="0.2">
      <c r="E148" s="10" t="s">
        <v>524</v>
      </c>
    </row>
    <row r="149" spans="5:5" ht="14.25" x14ac:dyDescent="0.2">
      <c r="E149" s="10" t="s">
        <v>389</v>
      </c>
    </row>
    <row r="150" spans="5:5" ht="14.25" x14ac:dyDescent="0.2">
      <c r="E150" s="10" t="s">
        <v>276</v>
      </c>
    </row>
    <row r="151" spans="5:5" ht="14.25" x14ac:dyDescent="0.2">
      <c r="E151" s="10" t="s">
        <v>767</v>
      </c>
    </row>
    <row r="152" spans="5:5" ht="156.75" x14ac:dyDescent="0.2">
      <c r="E152" s="10" t="s">
        <v>390</v>
      </c>
    </row>
    <row r="153" spans="5:5" ht="14.25" x14ac:dyDescent="0.2">
      <c r="E153" s="10" t="s">
        <v>461</v>
      </c>
    </row>
    <row r="154" spans="5:5" ht="14.25" x14ac:dyDescent="0.2">
      <c r="E154" s="10" t="s">
        <v>767</v>
      </c>
    </row>
    <row r="155" spans="5:5" ht="114" x14ac:dyDescent="0.2">
      <c r="E155" s="10" t="s">
        <v>452</v>
      </c>
    </row>
    <row r="156" spans="5:5" ht="14.25" x14ac:dyDescent="0.2">
      <c r="E156" s="10" t="s">
        <v>439</v>
      </c>
    </row>
    <row r="157" spans="5:5" ht="14.25" x14ac:dyDescent="0.2">
      <c r="E157" s="10" t="s">
        <v>767</v>
      </c>
    </row>
    <row r="158" spans="5:5" ht="114" x14ac:dyDescent="0.2">
      <c r="E158" s="10" t="s">
        <v>452</v>
      </c>
    </row>
    <row r="159" spans="5:5" ht="14.25" x14ac:dyDescent="0.2">
      <c r="E159" s="10" t="s">
        <v>484</v>
      </c>
    </row>
    <row r="160" spans="5:5" ht="14.25" x14ac:dyDescent="0.2">
      <c r="E160" s="10" t="s">
        <v>767</v>
      </c>
    </row>
    <row r="161" spans="5:5" ht="171" x14ac:dyDescent="0.2">
      <c r="E161" s="10" t="s">
        <v>811</v>
      </c>
    </row>
    <row r="162" spans="5:5" ht="14.25" x14ac:dyDescent="0.2">
      <c r="E162" s="10" t="s">
        <v>499</v>
      </c>
    </row>
    <row r="163" spans="5:5" ht="14.25" x14ac:dyDescent="0.2">
      <c r="E163" s="10" t="s">
        <v>767</v>
      </c>
    </row>
    <row r="164" spans="5:5" ht="171" x14ac:dyDescent="0.2">
      <c r="E164" s="10" t="s">
        <v>811</v>
      </c>
    </row>
    <row r="165" spans="5:5" ht="14.25" x14ac:dyDescent="0.2">
      <c r="E165" s="10" t="s">
        <v>534</v>
      </c>
    </row>
    <row r="166" spans="5:5" ht="14.25" x14ac:dyDescent="0.2">
      <c r="E166" s="10" t="s">
        <v>767</v>
      </c>
    </row>
    <row r="167" spans="5:5" ht="156.75" x14ac:dyDescent="0.2">
      <c r="E167" s="10" t="s">
        <v>549</v>
      </c>
    </row>
    <row r="168" spans="5:5" ht="14.25" x14ac:dyDescent="0.2">
      <c r="E168" s="10" t="s">
        <v>555</v>
      </c>
    </row>
    <row r="169" spans="5:5" ht="14.25" x14ac:dyDescent="0.2">
      <c r="E169" s="10" t="s">
        <v>767</v>
      </c>
    </row>
    <row r="170" spans="5:5" ht="128.25" x14ac:dyDescent="0.2">
      <c r="E170" s="10" t="s">
        <v>816</v>
      </c>
    </row>
    <row r="171" spans="5:5" ht="14.25" x14ac:dyDescent="0.2">
      <c r="E171" s="10" t="s">
        <v>520</v>
      </c>
    </row>
    <row r="172" spans="5:5" ht="14.25" x14ac:dyDescent="0.2">
      <c r="E172" s="10" t="s">
        <v>767</v>
      </c>
    </row>
    <row r="173" spans="5:5" ht="42.75" x14ac:dyDescent="0.2">
      <c r="E173" s="10" t="s">
        <v>523</v>
      </c>
    </row>
    <row r="174" spans="5:5" ht="14.25" x14ac:dyDescent="0.2">
      <c r="E174" s="10" t="s">
        <v>392</v>
      </c>
    </row>
    <row r="175" spans="5:5" ht="14.25" x14ac:dyDescent="0.2">
      <c r="E175" s="10" t="s">
        <v>276</v>
      </c>
    </row>
    <row r="176" spans="5:5" ht="14.25" x14ac:dyDescent="0.2">
      <c r="E176" s="10" t="s">
        <v>767</v>
      </c>
    </row>
    <row r="177" spans="5:5" ht="114" x14ac:dyDescent="0.2">
      <c r="E177" s="10" t="s">
        <v>812</v>
      </c>
    </row>
    <row r="178" spans="5:5" ht="14.25" x14ac:dyDescent="0.2">
      <c r="E178" s="10" t="s">
        <v>461</v>
      </c>
    </row>
    <row r="179" spans="5:5" ht="14.25" x14ac:dyDescent="0.2">
      <c r="E179" s="10" t="s">
        <v>767</v>
      </c>
    </row>
    <row r="180" spans="5:5" ht="185.25" x14ac:dyDescent="0.2">
      <c r="E180" s="10" t="s">
        <v>473</v>
      </c>
    </row>
    <row r="181" spans="5:5" ht="14.25" x14ac:dyDescent="0.2">
      <c r="E181" s="10" t="s">
        <v>439</v>
      </c>
    </row>
    <row r="182" spans="5:5" ht="14.25" x14ac:dyDescent="0.2">
      <c r="E182" s="10" t="s">
        <v>767</v>
      </c>
    </row>
    <row r="183" spans="5:5" ht="185.25" x14ac:dyDescent="0.2">
      <c r="E183" s="10" t="s">
        <v>797</v>
      </c>
    </row>
    <row r="184" spans="5:5" ht="14.25" x14ac:dyDescent="0.2">
      <c r="E184" s="10" t="s">
        <v>484</v>
      </c>
    </row>
    <row r="185" spans="5:5" ht="14.25" x14ac:dyDescent="0.2">
      <c r="E185" s="10" t="s">
        <v>767</v>
      </c>
    </row>
    <row r="186" spans="5:5" ht="99.75" x14ac:dyDescent="0.2">
      <c r="E186" s="10" t="s">
        <v>813</v>
      </c>
    </row>
    <row r="187" spans="5:5" ht="14.25" x14ac:dyDescent="0.2">
      <c r="E187" s="10" t="s">
        <v>499</v>
      </c>
    </row>
    <row r="188" spans="5:5" ht="14.25" x14ac:dyDescent="0.2">
      <c r="E188" s="10" t="s">
        <v>767</v>
      </c>
    </row>
    <row r="189" spans="5:5" ht="85.5" x14ac:dyDescent="0.2">
      <c r="E189" s="10" t="s">
        <v>814</v>
      </c>
    </row>
    <row r="190" spans="5:5" ht="14.25" x14ac:dyDescent="0.2">
      <c r="E190" s="10" t="s">
        <v>534</v>
      </c>
    </row>
    <row r="191" spans="5:5" ht="14.25" x14ac:dyDescent="0.2">
      <c r="E191" s="10" t="s">
        <v>767</v>
      </c>
    </row>
    <row r="192" spans="5:5" ht="156.75" x14ac:dyDescent="0.2">
      <c r="E192" s="10" t="s">
        <v>804</v>
      </c>
    </row>
    <row r="193" spans="5:5" ht="14.25" x14ac:dyDescent="0.2">
      <c r="E193" s="10" t="s">
        <v>555</v>
      </c>
    </row>
    <row r="194" spans="5:5" ht="14.25" x14ac:dyDescent="0.2">
      <c r="E194" s="10" t="s">
        <v>767</v>
      </c>
    </row>
    <row r="195" spans="5:5" ht="114" x14ac:dyDescent="0.2">
      <c r="E195" s="10" t="s">
        <v>569</v>
      </c>
    </row>
    <row r="196" spans="5:5" ht="14.25" x14ac:dyDescent="0.2">
      <c r="E196" s="10" t="s">
        <v>520</v>
      </c>
    </row>
    <row r="197" spans="5:5" ht="14.25" x14ac:dyDescent="0.2">
      <c r="E197" s="10" t="s">
        <v>767</v>
      </c>
    </row>
    <row r="198" spans="5:5" ht="42.75" x14ac:dyDescent="0.2">
      <c r="E198" s="10" t="s">
        <v>523</v>
      </c>
    </row>
    <row r="199" spans="5:5" ht="14.25" x14ac:dyDescent="0.2">
      <c r="E199" s="10" t="s">
        <v>394</v>
      </c>
    </row>
    <row r="200" spans="5:5" ht="14.25" x14ac:dyDescent="0.2">
      <c r="E200" s="10" t="s">
        <v>276</v>
      </c>
    </row>
    <row r="201" spans="5:5" ht="14.25" x14ac:dyDescent="0.2">
      <c r="E201" s="10" t="s">
        <v>767</v>
      </c>
    </row>
    <row r="202" spans="5:5" ht="142.5" x14ac:dyDescent="0.2">
      <c r="E202" s="10" t="s">
        <v>395</v>
      </c>
    </row>
    <row r="203" spans="5:5" ht="14.25" x14ac:dyDescent="0.2">
      <c r="E203" s="10" t="s">
        <v>461</v>
      </c>
    </row>
    <row r="204" spans="5:5" ht="14.25" x14ac:dyDescent="0.2">
      <c r="E204" s="10" t="s">
        <v>767</v>
      </c>
    </row>
    <row r="205" spans="5:5" ht="142.5" x14ac:dyDescent="0.2">
      <c r="E205" s="10" t="s">
        <v>474</v>
      </c>
    </row>
    <row r="206" spans="5:5" ht="14.25" x14ac:dyDescent="0.2">
      <c r="E206" s="10" t="s">
        <v>439</v>
      </c>
    </row>
    <row r="207" spans="5:5" ht="14.25" x14ac:dyDescent="0.2">
      <c r="E207" s="10" t="s">
        <v>767</v>
      </c>
    </row>
    <row r="208" spans="5:5" ht="128.25" x14ac:dyDescent="0.2">
      <c r="E208" s="10" t="s">
        <v>453</v>
      </c>
    </row>
    <row r="209" spans="5:5" ht="14.25" x14ac:dyDescent="0.2">
      <c r="E209" s="10" t="s">
        <v>484</v>
      </c>
    </row>
    <row r="210" spans="5:5" ht="14.25" x14ac:dyDescent="0.2">
      <c r="E210" s="10" t="s">
        <v>767</v>
      </c>
    </row>
    <row r="211" spans="5:5" ht="114" x14ac:dyDescent="0.2">
      <c r="E211" s="10" t="s">
        <v>788</v>
      </c>
    </row>
    <row r="212" spans="5:5" ht="14.25" x14ac:dyDescent="0.2">
      <c r="E212" s="10" t="s">
        <v>499</v>
      </c>
    </row>
    <row r="213" spans="5:5" ht="14.25" x14ac:dyDescent="0.2">
      <c r="E213" s="10" t="s">
        <v>767</v>
      </c>
    </row>
    <row r="214" spans="5:5" ht="114" x14ac:dyDescent="0.2">
      <c r="E214" s="10" t="s">
        <v>788</v>
      </c>
    </row>
    <row r="215" spans="5:5" ht="14.25" x14ac:dyDescent="0.2">
      <c r="E215" s="10" t="s">
        <v>534</v>
      </c>
    </row>
    <row r="216" spans="5:5" ht="14.25" x14ac:dyDescent="0.2">
      <c r="E216" s="10" t="s">
        <v>767</v>
      </c>
    </row>
    <row r="217" spans="5:5" ht="99.75" x14ac:dyDescent="0.2">
      <c r="E217" s="10" t="s">
        <v>550</v>
      </c>
    </row>
    <row r="218" spans="5:5" ht="14.25" x14ac:dyDescent="0.2">
      <c r="E218" s="10" t="s">
        <v>555</v>
      </c>
    </row>
    <row r="219" spans="5:5" ht="14.25" x14ac:dyDescent="0.2">
      <c r="E219" s="10" t="s">
        <v>767</v>
      </c>
    </row>
    <row r="220" spans="5:5" ht="42.75" x14ac:dyDescent="0.2">
      <c r="E220" s="10" t="s">
        <v>570</v>
      </c>
    </row>
    <row r="221" spans="5:5" ht="14.25" x14ac:dyDescent="0.2">
      <c r="E221" s="10" t="s">
        <v>520</v>
      </c>
    </row>
    <row r="222" spans="5:5" ht="14.25" x14ac:dyDescent="0.2">
      <c r="E222" s="10" t="s">
        <v>767</v>
      </c>
    </row>
    <row r="223" spans="5:5" ht="42.75" x14ac:dyDescent="0.2">
      <c r="E223" s="10" t="s">
        <v>523</v>
      </c>
    </row>
    <row r="224" spans="5:5" ht="14.25" x14ac:dyDescent="0.2">
      <c r="E224" s="10" t="s">
        <v>397</v>
      </c>
    </row>
    <row r="225" spans="5:5" ht="14.25" x14ac:dyDescent="0.2">
      <c r="E225" s="10" t="s">
        <v>276</v>
      </c>
    </row>
    <row r="226" spans="5:5" ht="14.25" x14ac:dyDescent="0.2">
      <c r="E226" s="10" t="s">
        <v>767</v>
      </c>
    </row>
    <row r="227" spans="5:5" ht="85.5" x14ac:dyDescent="0.2">
      <c r="E227" s="10" t="s">
        <v>398</v>
      </c>
    </row>
    <row r="228" spans="5:5" ht="14.25" x14ac:dyDescent="0.2">
      <c r="E228" s="10" t="s">
        <v>461</v>
      </c>
    </row>
    <row r="229" spans="5:5" ht="14.25" x14ac:dyDescent="0.2">
      <c r="E229" s="10" t="s">
        <v>767</v>
      </c>
    </row>
    <row r="230" spans="5:5" ht="85.5" x14ac:dyDescent="0.2">
      <c r="E230" s="10" t="s">
        <v>454</v>
      </c>
    </row>
    <row r="231" spans="5:5" ht="14.25" x14ac:dyDescent="0.2">
      <c r="E231" s="10" t="s">
        <v>439</v>
      </c>
    </row>
    <row r="232" spans="5:5" ht="14.25" x14ac:dyDescent="0.2">
      <c r="E232" s="10" t="s">
        <v>767</v>
      </c>
    </row>
    <row r="233" spans="5:5" ht="85.5" x14ac:dyDescent="0.2">
      <c r="E233" s="10" t="s">
        <v>454</v>
      </c>
    </row>
    <row r="234" spans="5:5" ht="14.25" x14ac:dyDescent="0.2">
      <c r="E234" s="10" t="s">
        <v>484</v>
      </c>
    </row>
    <row r="235" spans="5:5" ht="14.25" x14ac:dyDescent="0.2">
      <c r="E235" s="10" t="s">
        <v>767</v>
      </c>
    </row>
    <row r="236" spans="5:5" ht="85.5" x14ac:dyDescent="0.2">
      <c r="E236" s="10" t="s">
        <v>799</v>
      </c>
    </row>
    <row r="237" spans="5:5" ht="14.25" x14ac:dyDescent="0.2">
      <c r="E237" s="10" t="s">
        <v>499</v>
      </c>
    </row>
    <row r="238" spans="5:5" ht="14.25" x14ac:dyDescent="0.2">
      <c r="E238" s="10" t="s">
        <v>767</v>
      </c>
    </row>
    <row r="239" spans="5:5" ht="85.5" x14ac:dyDescent="0.2">
      <c r="E239" s="10" t="s">
        <v>799</v>
      </c>
    </row>
    <row r="240" spans="5:5" ht="14.25" x14ac:dyDescent="0.2">
      <c r="E240" s="10" t="s">
        <v>534</v>
      </c>
    </row>
    <row r="241" spans="5:5" ht="14.25" x14ac:dyDescent="0.2">
      <c r="E241" s="10" t="s">
        <v>767</v>
      </c>
    </row>
    <row r="242" spans="5:5" ht="199.5" x14ac:dyDescent="0.2">
      <c r="E242" s="10" t="s">
        <v>806</v>
      </c>
    </row>
    <row r="243" spans="5:5" ht="14.25" x14ac:dyDescent="0.2">
      <c r="E243" s="10" t="s">
        <v>555</v>
      </c>
    </row>
    <row r="244" spans="5:5" ht="14.25" x14ac:dyDescent="0.2">
      <c r="E244" s="10" t="s">
        <v>767</v>
      </c>
    </row>
    <row r="245" spans="5:5" ht="114" x14ac:dyDescent="0.2">
      <c r="E245" s="10" t="s">
        <v>571</v>
      </c>
    </row>
    <row r="246" spans="5:5" ht="14.25" x14ac:dyDescent="0.2">
      <c r="E246" s="10" t="s">
        <v>520</v>
      </c>
    </row>
    <row r="247" spans="5:5" ht="14.25" x14ac:dyDescent="0.2">
      <c r="E247" s="10" t="s">
        <v>767</v>
      </c>
    </row>
    <row r="248" spans="5:5" ht="42.75" x14ac:dyDescent="0.2">
      <c r="E248" s="10" t="s">
        <v>523</v>
      </c>
    </row>
    <row r="249" spans="5:5" ht="28.5" x14ac:dyDescent="0.2">
      <c r="E249" s="10" t="s">
        <v>271</v>
      </c>
    </row>
    <row r="250" spans="5:5" ht="14.25" x14ac:dyDescent="0.2">
      <c r="E250" s="10" t="s">
        <v>15</v>
      </c>
    </row>
    <row r="251" spans="5:5" ht="14.25" x14ac:dyDescent="0.2">
      <c r="E251" s="10" t="s">
        <v>767</v>
      </c>
    </row>
    <row r="252" spans="5:5" ht="42.75" x14ac:dyDescent="0.2">
      <c r="E252" s="10" t="s">
        <v>273</v>
      </c>
    </row>
    <row r="253" spans="5:5" ht="14.25" x14ac:dyDescent="0.2">
      <c r="E253" s="10" t="s">
        <v>400</v>
      </c>
    </row>
    <row r="254" spans="5:5" ht="14.25" x14ac:dyDescent="0.2">
      <c r="E254" s="10" t="s">
        <v>276</v>
      </c>
    </row>
    <row r="255" spans="5:5" ht="14.25" x14ac:dyDescent="0.2">
      <c r="E255" s="10" t="s">
        <v>403</v>
      </c>
    </row>
    <row r="256" spans="5:5" ht="14.25" x14ac:dyDescent="0.2">
      <c r="E256" s="10" t="s">
        <v>466</v>
      </c>
    </row>
    <row r="257" spans="5:5" ht="14.25" x14ac:dyDescent="0.2">
      <c r="E257" s="10" t="s">
        <v>401</v>
      </c>
    </row>
    <row r="258" spans="5:5" ht="14.25" x14ac:dyDescent="0.2">
      <c r="E258" s="10">
        <v>27</v>
      </c>
    </row>
    <row r="259" spans="5:5" ht="14.25" x14ac:dyDescent="0.2">
      <c r="E259" s="10" t="s">
        <v>402</v>
      </c>
    </row>
    <row r="260" spans="5:5" ht="14.25" x14ac:dyDescent="0.2">
      <c r="E260" s="10">
        <v>27</v>
      </c>
    </row>
    <row r="261" spans="5:5" ht="14.25" x14ac:dyDescent="0.2">
      <c r="E261" s="10" t="s">
        <v>461</v>
      </c>
    </row>
    <row r="262" spans="5:5" ht="14.25" x14ac:dyDescent="0.2">
      <c r="E262" s="10" t="s">
        <v>403</v>
      </c>
    </row>
    <row r="263" spans="5:5" ht="14.25" x14ac:dyDescent="0.2">
      <c r="E263" s="10" t="s">
        <v>466</v>
      </c>
    </row>
    <row r="264" spans="5:5" ht="14.25" x14ac:dyDescent="0.2">
      <c r="E264" s="10" t="s">
        <v>401</v>
      </c>
    </row>
    <row r="265" spans="5:5" ht="14.25" x14ac:dyDescent="0.2">
      <c r="E265" s="10">
        <v>94</v>
      </c>
    </row>
    <row r="266" spans="5:5" ht="14.25" x14ac:dyDescent="0.2">
      <c r="E266" s="10" t="s">
        <v>402</v>
      </c>
    </row>
    <row r="267" spans="5:5" ht="14.25" x14ac:dyDescent="0.2">
      <c r="E267" s="10">
        <v>50</v>
      </c>
    </row>
    <row r="268" spans="5:5" ht="14.25" x14ac:dyDescent="0.2">
      <c r="E268" s="10" t="s">
        <v>439</v>
      </c>
    </row>
    <row r="269" spans="5:5" ht="14.25" x14ac:dyDescent="0.2">
      <c r="E269" s="10" t="s">
        <v>403</v>
      </c>
    </row>
    <row r="270" spans="5:5" ht="14.25" x14ac:dyDescent="0.2">
      <c r="E270" s="10" t="s">
        <v>466</v>
      </c>
    </row>
    <row r="271" spans="5:5" ht="14.25" x14ac:dyDescent="0.2">
      <c r="E271" s="10" t="s">
        <v>401</v>
      </c>
    </row>
    <row r="272" spans="5:5" ht="14.25" x14ac:dyDescent="0.2">
      <c r="E272" s="10">
        <v>8</v>
      </c>
    </row>
    <row r="273" spans="5:5" ht="14.25" x14ac:dyDescent="0.2">
      <c r="E273" s="10" t="s">
        <v>402</v>
      </c>
    </row>
    <row r="274" spans="5:5" ht="14.25" x14ac:dyDescent="0.2">
      <c r="E274" s="10">
        <v>2</v>
      </c>
    </row>
    <row r="275" spans="5:5" ht="14.25" x14ac:dyDescent="0.2">
      <c r="E275" s="10" t="s">
        <v>484</v>
      </c>
    </row>
    <row r="276" spans="5:5" ht="14.25" x14ac:dyDescent="0.2">
      <c r="E276" s="10" t="s">
        <v>403</v>
      </c>
    </row>
    <row r="277" spans="5:5" ht="14.25" x14ac:dyDescent="0.2">
      <c r="E277" s="10" t="s">
        <v>466</v>
      </c>
    </row>
    <row r="278" spans="5:5" ht="14.25" x14ac:dyDescent="0.2">
      <c r="E278" s="10" t="s">
        <v>401</v>
      </c>
    </row>
    <row r="279" spans="5:5" ht="14.25" x14ac:dyDescent="0.2">
      <c r="E279" s="10">
        <v>55</v>
      </c>
    </row>
    <row r="280" spans="5:5" ht="14.25" x14ac:dyDescent="0.2">
      <c r="E280" s="10" t="s">
        <v>402</v>
      </c>
    </row>
    <row r="281" spans="5:5" ht="14.25" x14ac:dyDescent="0.2">
      <c r="E281" s="10">
        <v>0</v>
      </c>
    </row>
    <row r="282" spans="5:5" ht="14.25" x14ac:dyDescent="0.2">
      <c r="E282" s="10" t="s">
        <v>499</v>
      </c>
    </row>
    <row r="283" spans="5:5" ht="14.25" x14ac:dyDescent="0.2">
      <c r="E283" s="10" t="s">
        <v>403</v>
      </c>
    </row>
    <row r="284" spans="5:5" ht="14.25" x14ac:dyDescent="0.2">
      <c r="E284" s="10" t="s">
        <v>466</v>
      </c>
    </row>
    <row r="285" spans="5:5" ht="14.25" x14ac:dyDescent="0.2">
      <c r="E285" s="10" t="s">
        <v>401</v>
      </c>
    </row>
    <row r="286" spans="5:5" ht="14.25" x14ac:dyDescent="0.2">
      <c r="E286" s="10">
        <v>576</v>
      </c>
    </row>
    <row r="287" spans="5:5" ht="14.25" x14ac:dyDescent="0.2">
      <c r="E287" s="10" t="s">
        <v>402</v>
      </c>
    </row>
    <row r="288" spans="5:5" ht="14.25" x14ac:dyDescent="0.2">
      <c r="E288" s="10">
        <v>62</v>
      </c>
    </row>
    <row r="289" spans="5:5" ht="14.25" x14ac:dyDescent="0.2">
      <c r="E289" s="10" t="s">
        <v>534</v>
      </c>
    </row>
    <row r="290" spans="5:5" ht="14.25" x14ac:dyDescent="0.2">
      <c r="E290" s="10" t="s">
        <v>403</v>
      </c>
    </row>
    <row r="291" spans="5:5" ht="14.25" x14ac:dyDescent="0.2">
      <c r="E291" s="10" t="s">
        <v>466</v>
      </c>
    </row>
    <row r="292" spans="5:5" ht="14.25" x14ac:dyDescent="0.2">
      <c r="E292" s="10" t="s">
        <v>401</v>
      </c>
    </row>
    <row r="293" spans="5:5" ht="14.25" x14ac:dyDescent="0.2">
      <c r="E293" s="10">
        <v>88</v>
      </c>
    </row>
    <row r="294" spans="5:5" ht="14.25" x14ac:dyDescent="0.2">
      <c r="E294" s="10" t="s">
        <v>402</v>
      </c>
    </row>
    <row r="295" spans="5:5" ht="14.25" x14ac:dyDescent="0.2">
      <c r="E295" s="10">
        <v>7</v>
      </c>
    </row>
    <row r="296" spans="5:5" ht="14.25" x14ac:dyDescent="0.2">
      <c r="E296" s="10" t="s">
        <v>555</v>
      </c>
    </row>
    <row r="297" spans="5:5" ht="14.25" x14ac:dyDescent="0.2">
      <c r="E297" s="10" t="s">
        <v>403</v>
      </c>
    </row>
    <row r="298" spans="5:5" ht="14.25" x14ac:dyDescent="0.2">
      <c r="E298" s="10" t="s">
        <v>466</v>
      </c>
    </row>
    <row r="299" spans="5:5" ht="14.25" x14ac:dyDescent="0.2">
      <c r="E299" s="10" t="s">
        <v>401</v>
      </c>
    </row>
    <row r="300" spans="5:5" ht="14.25" x14ac:dyDescent="0.2">
      <c r="E300" s="10">
        <v>228</v>
      </c>
    </row>
    <row r="301" spans="5:5" ht="14.25" x14ac:dyDescent="0.2">
      <c r="E301" s="10" t="s">
        <v>402</v>
      </c>
    </row>
    <row r="302" spans="5:5" ht="14.25" x14ac:dyDescent="0.2">
      <c r="E302" s="10">
        <v>24</v>
      </c>
    </row>
    <row r="303" spans="5:5" ht="14.25" x14ac:dyDescent="0.2">
      <c r="E303" s="10" t="s">
        <v>520</v>
      </c>
    </row>
    <row r="304" spans="5:5" ht="14.25" x14ac:dyDescent="0.2">
      <c r="E304" s="10" t="s">
        <v>403</v>
      </c>
    </row>
    <row r="305" spans="5:5" ht="14.25" x14ac:dyDescent="0.2">
      <c r="E305" s="10" t="s">
        <v>466</v>
      </c>
    </row>
    <row r="306" spans="5:5" ht="14.25" x14ac:dyDescent="0.2">
      <c r="E306" s="10" t="s">
        <v>401</v>
      </c>
    </row>
    <row r="307" spans="5:5" ht="14.25" x14ac:dyDescent="0.2">
      <c r="E307" s="10">
        <v>40</v>
      </c>
    </row>
    <row r="308" spans="5:5" ht="14.25" x14ac:dyDescent="0.2">
      <c r="E308" s="10" t="s">
        <v>402</v>
      </c>
    </row>
    <row r="309" spans="5:5" ht="14.25" x14ac:dyDescent="0.2">
      <c r="E309" s="10">
        <v>0</v>
      </c>
    </row>
    <row r="310" spans="5:5" ht="14.25" x14ac:dyDescent="0.2">
      <c r="E310" s="10" t="s">
        <v>215</v>
      </c>
    </row>
    <row r="311" spans="5:5" ht="14.25" x14ac:dyDescent="0.2">
      <c r="E311" s="10" t="s">
        <v>216</v>
      </c>
    </row>
    <row r="312" spans="5:5" ht="14.25" x14ac:dyDescent="0.2">
      <c r="E312" s="10" t="s">
        <v>15</v>
      </c>
    </row>
    <row r="313" spans="5:5" ht="14.25" x14ac:dyDescent="0.2">
      <c r="E313" s="10" t="s">
        <v>767</v>
      </c>
    </row>
    <row r="314" spans="5:5" ht="14.25" x14ac:dyDescent="0.2">
      <c r="E314" s="10" t="s">
        <v>776</v>
      </c>
    </row>
    <row r="315" spans="5:5" ht="14.25" x14ac:dyDescent="0.2">
      <c r="E315" s="10" t="s">
        <v>276</v>
      </c>
    </row>
    <row r="316" spans="5:5" ht="14.25" x14ac:dyDescent="0.2">
      <c r="E316" s="10" t="s">
        <v>767</v>
      </c>
    </row>
    <row r="317" spans="5:5" ht="14.25" x14ac:dyDescent="0.2">
      <c r="E317" s="10" t="s">
        <v>666</v>
      </c>
    </row>
    <row r="318" spans="5:5" ht="14.25" x14ac:dyDescent="0.2">
      <c r="E318" s="10" t="s">
        <v>461</v>
      </c>
    </row>
    <row r="319" spans="5:5" ht="14.25" x14ac:dyDescent="0.2">
      <c r="E319" s="10" t="s">
        <v>767</v>
      </c>
    </row>
    <row r="320" spans="5:5" ht="14.25" x14ac:dyDescent="0.2">
      <c r="E320" s="10" t="s">
        <v>773</v>
      </c>
    </row>
    <row r="321" spans="5:5" ht="14.25" x14ac:dyDescent="0.2">
      <c r="E321" s="10" t="s">
        <v>439</v>
      </c>
    </row>
    <row r="322" spans="5:5" ht="14.25" x14ac:dyDescent="0.2">
      <c r="E322" s="10" t="s">
        <v>767</v>
      </c>
    </row>
    <row r="323" spans="5:5" ht="14.25" x14ac:dyDescent="0.2">
      <c r="E323" s="10" t="s">
        <v>770</v>
      </c>
    </row>
    <row r="324" spans="5:5" ht="14.25" x14ac:dyDescent="0.2">
      <c r="E324" s="10" t="s">
        <v>484</v>
      </c>
    </row>
    <row r="325" spans="5:5" ht="14.25" x14ac:dyDescent="0.2">
      <c r="E325" s="10" t="s">
        <v>767</v>
      </c>
    </row>
    <row r="326" spans="5:5" ht="14.25" x14ac:dyDescent="0.2">
      <c r="E326" s="10" t="s">
        <v>771</v>
      </c>
    </row>
    <row r="327" spans="5:5" ht="14.25" x14ac:dyDescent="0.2">
      <c r="E327" s="10" t="s">
        <v>499</v>
      </c>
    </row>
    <row r="328" spans="5:5" ht="14.25" x14ac:dyDescent="0.2">
      <c r="E328" s="10" t="s">
        <v>767</v>
      </c>
    </row>
    <row r="329" spans="5:5" ht="14.25" x14ac:dyDescent="0.2">
      <c r="E329" s="10" t="s">
        <v>772</v>
      </c>
    </row>
    <row r="330" spans="5:5" ht="14.25" x14ac:dyDescent="0.2">
      <c r="E330" s="10" t="s">
        <v>534</v>
      </c>
    </row>
    <row r="331" spans="5:5" ht="14.25" x14ac:dyDescent="0.2">
      <c r="E331" s="10" t="s">
        <v>767</v>
      </c>
    </row>
    <row r="332" spans="5:5" ht="14.25" x14ac:dyDescent="0.2">
      <c r="E332" s="10" t="s">
        <v>774</v>
      </c>
    </row>
    <row r="333" spans="5:5" ht="14.25" x14ac:dyDescent="0.2">
      <c r="E333" s="10" t="s">
        <v>555</v>
      </c>
    </row>
    <row r="334" spans="5:5" ht="14.25" x14ac:dyDescent="0.2">
      <c r="E334" s="10" t="s">
        <v>767</v>
      </c>
    </row>
    <row r="335" spans="5:5" ht="14.25" x14ac:dyDescent="0.2">
      <c r="E335" s="10" t="s">
        <v>775</v>
      </c>
    </row>
    <row r="336" spans="5:5" ht="14.25" x14ac:dyDescent="0.2">
      <c r="E336" s="10" t="s">
        <v>520</v>
      </c>
    </row>
    <row r="337" spans="5:5" ht="14.25" x14ac:dyDescent="0.2">
      <c r="E337" s="10" t="s">
        <v>767</v>
      </c>
    </row>
    <row r="338" spans="5:5" ht="14.25" x14ac:dyDescent="0.2">
      <c r="E338" s="10" t="s">
        <v>817</v>
      </c>
    </row>
    <row r="339" spans="5:5" ht="14.25" x14ac:dyDescent="0.2">
      <c r="E339" s="10" t="s">
        <v>263</v>
      </c>
    </row>
    <row r="340" spans="5:5" ht="14.25" x14ac:dyDescent="0.2">
      <c r="E340" s="10" t="s">
        <v>15</v>
      </c>
    </row>
    <row r="341" spans="5:5" ht="14.25" x14ac:dyDescent="0.2">
      <c r="E341" s="10" t="s">
        <v>767</v>
      </c>
    </row>
    <row r="342" spans="5:5" ht="228" x14ac:dyDescent="0.2">
      <c r="E342" s="10" t="s">
        <v>795</v>
      </c>
    </row>
    <row r="343" spans="5:5" ht="14.25" x14ac:dyDescent="0.2">
      <c r="E343" s="10" t="s">
        <v>276</v>
      </c>
    </row>
    <row r="344" spans="5:5" ht="14.25" x14ac:dyDescent="0.2">
      <c r="E344" s="10" t="s">
        <v>767</v>
      </c>
    </row>
    <row r="345" spans="5:5" ht="128.25" x14ac:dyDescent="0.2">
      <c r="E345" s="10" t="s">
        <v>791</v>
      </c>
    </row>
    <row r="346" spans="5:5" ht="14.25" x14ac:dyDescent="0.2">
      <c r="E346" s="10" t="s">
        <v>461</v>
      </c>
    </row>
    <row r="347" spans="5:5" ht="14.25" x14ac:dyDescent="0.2">
      <c r="E347" s="10" t="s">
        <v>767</v>
      </c>
    </row>
    <row r="348" spans="5:5" ht="213.75" x14ac:dyDescent="0.2">
      <c r="E348" s="10" t="s">
        <v>794</v>
      </c>
    </row>
    <row r="349" spans="5:5" ht="14.25" x14ac:dyDescent="0.2">
      <c r="E349" s="10" t="s">
        <v>439</v>
      </c>
    </row>
    <row r="350" spans="5:5" ht="14.25" x14ac:dyDescent="0.2">
      <c r="E350" s="10" t="s">
        <v>767</v>
      </c>
    </row>
    <row r="351" spans="5:5" ht="228" x14ac:dyDescent="0.2">
      <c r="E351" s="10" t="s">
        <v>798</v>
      </c>
    </row>
    <row r="352" spans="5:5" ht="14.25" x14ac:dyDescent="0.2">
      <c r="E352" s="10" t="s">
        <v>484</v>
      </c>
    </row>
    <row r="353" spans="5:5" ht="14.25" x14ac:dyDescent="0.2">
      <c r="E353" s="10" t="s">
        <v>767</v>
      </c>
    </row>
    <row r="354" spans="5:5" ht="213.75" x14ac:dyDescent="0.2">
      <c r="E354" s="10" t="s">
        <v>794</v>
      </c>
    </row>
    <row r="355" spans="5:5" ht="14.25" x14ac:dyDescent="0.2">
      <c r="E355" s="10" t="s">
        <v>499</v>
      </c>
    </row>
    <row r="356" spans="5:5" ht="14.25" x14ac:dyDescent="0.2">
      <c r="E356" s="10" t="s">
        <v>767</v>
      </c>
    </row>
    <row r="357" spans="5:5" ht="228" x14ac:dyDescent="0.2">
      <c r="E357" s="10" t="s">
        <v>798</v>
      </c>
    </row>
    <row r="358" spans="5:5" ht="14.25" x14ac:dyDescent="0.2">
      <c r="E358" s="10" t="s">
        <v>534</v>
      </c>
    </row>
    <row r="359" spans="5:5" ht="14.25" x14ac:dyDescent="0.2">
      <c r="E359" s="10" t="s">
        <v>767</v>
      </c>
    </row>
    <row r="360" spans="5:5" ht="228" x14ac:dyDescent="0.2">
      <c r="E360" s="10" t="s">
        <v>552</v>
      </c>
    </row>
    <row r="361" spans="5:5" ht="14.25" x14ac:dyDescent="0.2">
      <c r="E361" s="10" t="s">
        <v>555</v>
      </c>
    </row>
    <row r="362" spans="5:5" ht="14.25" x14ac:dyDescent="0.2">
      <c r="E362" s="10" t="s">
        <v>767</v>
      </c>
    </row>
    <row r="363" spans="5:5" ht="213.75" x14ac:dyDescent="0.2">
      <c r="E363" s="10" t="s">
        <v>574</v>
      </c>
    </row>
    <row r="364" spans="5:5" ht="14.25" x14ac:dyDescent="0.2">
      <c r="E364" s="10" t="s">
        <v>520</v>
      </c>
    </row>
    <row r="365" spans="5:5" ht="14.25" x14ac:dyDescent="0.2">
      <c r="E365" s="10" t="s">
        <v>767</v>
      </c>
    </row>
    <row r="366" spans="5:5" ht="213.75" x14ac:dyDescent="0.2">
      <c r="E366" s="10" t="s">
        <v>794</v>
      </c>
    </row>
    <row r="367" spans="5:5" ht="14.25" x14ac:dyDescent="0.2">
      <c r="E367" s="10" t="s">
        <v>268</v>
      </c>
    </row>
    <row r="368" spans="5:5" ht="14.25" x14ac:dyDescent="0.2">
      <c r="E368" s="10" t="s">
        <v>15</v>
      </c>
    </row>
    <row r="369" spans="5:5" ht="14.25" x14ac:dyDescent="0.2">
      <c r="E369" s="10" t="s">
        <v>767</v>
      </c>
    </row>
    <row r="370" spans="5:5" ht="14.25" x14ac:dyDescent="0.2">
      <c r="E370" s="10" t="s">
        <v>213</v>
      </c>
    </row>
    <row r="371" spans="5:5" ht="14.25" x14ac:dyDescent="0.2">
      <c r="E371" s="10" t="s">
        <v>276</v>
      </c>
    </row>
    <row r="372" spans="5:5" ht="14.25" x14ac:dyDescent="0.2">
      <c r="E372" s="10" t="s">
        <v>767</v>
      </c>
    </row>
    <row r="373" spans="5:5" ht="14.25" x14ac:dyDescent="0.2">
      <c r="E373" s="10" t="s">
        <v>213</v>
      </c>
    </row>
    <row r="374" spans="5:5" ht="14.25" x14ac:dyDescent="0.2">
      <c r="E374" s="10" t="s">
        <v>461</v>
      </c>
    </row>
    <row r="375" spans="5:5" ht="14.25" x14ac:dyDescent="0.2">
      <c r="E375" s="10" t="s">
        <v>767</v>
      </c>
    </row>
    <row r="376" spans="5:5" ht="14.25" x14ac:dyDescent="0.2">
      <c r="E376" s="10" t="s">
        <v>213</v>
      </c>
    </row>
    <row r="377" spans="5:5" ht="14.25" x14ac:dyDescent="0.2">
      <c r="E377" s="10" t="s">
        <v>439</v>
      </c>
    </row>
    <row r="378" spans="5:5" ht="14.25" x14ac:dyDescent="0.2">
      <c r="E378" s="10" t="s">
        <v>767</v>
      </c>
    </row>
    <row r="379" spans="5:5" ht="14.25" x14ac:dyDescent="0.2">
      <c r="E379" s="10" t="s">
        <v>213</v>
      </c>
    </row>
    <row r="380" spans="5:5" ht="14.25" x14ac:dyDescent="0.2">
      <c r="E380" s="10" t="s">
        <v>484</v>
      </c>
    </row>
    <row r="381" spans="5:5" ht="14.25" x14ac:dyDescent="0.2">
      <c r="E381" s="10" t="s">
        <v>767</v>
      </c>
    </row>
    <row r="382" spans="5:5" ht="14.25" x14ac:dyDescent="0.2">
      <c r="E382" s="10" t="s">
        <v>690</v>
      </c>
    </row>
    <row r="383" spans="5:5" ht="14.25" x14ac:dyDescent="0.2">
      <c r="E383" s="10" t="s">
        <v>499</v>
      </c>
    </row>
    <row r="384" spans="5:5" ht="14.25" x14ac:dyDescent="0.2">
      <c r="E384" s="10" t="s">
        <v>767</v>
      </c>
    </row>
    <row r="385" spans="5:5" ht="14.25" x14ac:dyDescent="0.2">
      <c r="E385" s="10" t="s">
        <v>691</v>
      </c>
    </row>
    <row r="386" spans="5:5" ht="14.25" x14ac:dyDescent="0.2">
      <c r="E386" s="10" t="s">
        <v>534</v>
      </c>
    </row>
    <row r="387" spans="5:5" ht="14.25" x14ac:dyDescent="0.2">
      <c r="E387" s="10" t="s">
        <v>767</v>
      </c>
    </row>
    <row r="388" spans="5:5" ht="14.25" x14ac:dyDescent="0.2">
      <c r="E388" s="10" t="s">
        <v>213</v>
      </c>
    </row>
    <row r="389" spans="5:5" ht="14.25" x14ac:dyDescent="0.2">
      <c r="E389" s="10" t="s">
        <v>555</v>
      </c>
    </row>
    <row r="390" spans="5:5" ht="14.25" x14ac:dyDescent="0.2">
      <c r="E390" s="10" t="s">
        <v>767</v>
      </c>
    </row>
    <row r="391" spans="5:5" ht="14.25" x14ac:dyDescent="0.2">
      <c r="E391" s="10" t="s">
        <v>213</v>
      </c>
    </row>
    <row r="392" spans="5:5" ht="14.25" x14ac:dyDescent="0.2">
      <c r="E392" s="10" t="s">
        <v>520</v>
      </c>
    </row>
    <row r="393" spans="5:5" ht="14.25" x14ac:dyDescent="0.2">
      <c r="E393" s="10" t="s">
        <v>767</v>
      </c>
    </row>
    <row r="394" spans="5:5" ht="14.25" x14ac:dyDescent="0.2">
      <c r="E394" s="10" t="s">
        <v>213</v>
      </c>
    </row>
    <row r="395" spans="5:5" ht="14.25" x14ac:dyDescent="0.2">
      <c r="E395" s="10" t="s">
        <v>219</v>
      </c>
    </row>
    <row r="396" spans="5:5" ht="14.25" x14ac:dyDescent="0.2">
      <c r="E396" s="10" t="s">
        <v>220</v>
      </c>
    </row>
    <row r="397" spans="5:5" ht="14.25" x14ac:dyDescent="0.2">
      <c r="E397" s="10" t="s">
        <v>15</v>
      </c>
    </row>
    <row r="398" spans="5:5" ht="14.25" x14ac:dyDescent="0.2">
      <c r="E398" s="10" t="s">
        <v>767</v>
      </c>
    </row>
    <row r="399" spans="5:5" ht="57" x14ac:dyDescent="0.2">
      <c r="E399" s="10" t="s">
        <v>222</v>
      </c>
    </row>
    <row r="400" spans="5:5" ht="14.25" x14ac:dyDescent="0.2">
      <c r="E400" s="10" t="s">
        <v>276</v>
      </c>
    </row>
    <row r="401" spans="5:5" ht="14.25" x14ac:dyDescent="0.2">
      <c r="E401" s="10" t="s">
        <v>414</v>
      </c>
    </row>
    <row r="402" spans="5:5" ht="14.25" x14ac:dyDescent="0.2">
      <c r="E402" s="10" t="s">
        <v>667</v>
      </c>
    </row>
    <row r="403" spans="5:5" ht="14.25" x14ac:dyDescent="0.2">
      <c r="E403" s="10" t="s">
        <v>413</v>
      </c>
    </row>
    <row r="404" spans="5:5" ht="14.25" x14ac:dyDescent="0.2">
      <c r="E404" s="10" t="s">
        <v>672</v>
      </c>
    </row>
    <row r="405" spans="5:5" ht="14.25" x14ac:dyDescent="0.2">
      <c r="E405" s="10" t="s">
        <v>411</v>
      </c>
    </row>
    <row r="406" spans="5:5" ht="14.25" x14ac:dyDescent="0.2">
      <c r="E406" s="10" t="s">
        <v>674</v>
      </c>
    </row>
    <row r="407" spans="5:5" ht="14.25" x14ac:dyDescent="0.2">
      <c r="E407" s="10" t="s">
        <v>412</v>
      </c>
    </row>
    <row r="408" spans="5:5" ht="14.25" x14ac:dyDescent="0.2">
      <c r="E408" s="10" t="s">
        <v>674</v>
      </c>
    </row>
    <row r="409" spans="5:5" ht="14.25" x14ac:dyDescent="0.2">
      <c r="E409" s="10" t="s">
        <v>410</v>
      </c>
    </row>
    <row r="410" spans="5:5" ht="14.25" x14ac:dyDescent="0.2">
      <c r="E410" s="10" t="s">
        <v>674</v>
      </c>
    </row>
    <row r="411" spans="5:5" ht="14.25" x14ac:dyDescent="0.2">
      <c r="E411" s="10" t="s">
        <v>409</v>
      </c>
    </row>
    <row r="412" spans="5:5" ht="14.25" x14ac:dyDescent="0.2">
      <c r="E412" s="10" t="s">
        <v>667</v>
      </c>
    </row>
    <row r="413" spans="5:5" ht="14.25" x14ac:dyDescent="0.2">
      <c r="E413" s="10" t="s">
        <v>407</v>
      </c>
    </row>
    <row r="414" spans="5:5" ht="14.25" x14ac:dyDescent="0.2">
      <c r="E414" s="10" t="s">
        <v>480</v>
      </c>
    </row>
    <row r="415" spans="5:5" ht="14.25" x14ac:dyDescent="0.2">
      <c r="E415" s="10" t="s">
        <v>408</v>
      </c>
    </row>
    <row r="416" spans="5:5" ht="14.25" x14ac:dyDescent="0.2">
      <c r="E416" s="10" t="s">
        <v>477</v>
      </c>
    </row>
    <row r="417" spans="5:5" ht="14.25" x14ac:dyDescent="0.2">
      <c r="E417" s="10" t="s">
        <v>415</v>
      </c>
    </row>
    <row r="418" spans="5:5" ht="14.25" x14ac:dyDescent="0.2">
      <c r="E418" s="10" t="s">
        <v>678</v>
      </c>
    </row>
    <row r="419" spans="5:5" ht="14.25" x14ac:dyDescent="0.2">
      <c r="E419" s="10" t="s">
        <v>792</v>
      </c>
    </row>
    <row r="420" spans="5:5" ht="14.25" x14ac:dyDescent="0.2">
      <c r="E420" s="10" t="s">
        <v>685</v>
      </c>
    </row>
    <row r="421" spans="5:5" ht="14.25" x14ac:dyDescent="0.2">
      <c r="E421" s="10" t="s">
        <v>461</v>
      </c>
    </row>
    <row r="422" spans="5:5" ht="14.25" x14ac:dyDescent="0.2">
      <c r="E422" s="10" t="s">
        <v>414</v>
      </c>
    </row>
    <row r="423" spans="5:5" ht="14.25" x14ac:dyDescent="0.2">
      <c r="E423" s="10" t="s">
        <v>476</v>
      </c>
    </row>
    <row r="424" spans="5:5" ht="14.25" x14ac:dyDescent="0.2">
      <c r="E424" s="10" t="s">
        <v>413</v>
      </c>
    </row>
    <row r="425" spans="5:5" ht="14.25" x14ac:dyDescent="0.2">
      <c r="E425" s="10" t="s">
        <v>481</v>
      </c>
    </row>
    <row r="426" spans="5:5" ht="14.25" x14ac:dyDescent="0.2">
      <c r="E426" s="10" t="s">
        <v>411</v>
      </c>
    </row>
    <row r="427" spans="5:5" ht="14.25" x14ac:dyDescent="0.2">
      <c r="E427" s="10" t="s">
        <v>479</v>
      </c>
    </row>
    <row r="428" spans="5:5" ht="14.25" x14ac:dyDescent="0.2">
      <c r="E428" s="10" t="s">
        <v>412</v>
      </c>
    </row>
    <row r="429" spans="5:5" ht="14.25" x14ac:dyDescent="0.2">
      <c r="E429" s="10" t="s">
        <v>480</v>
      </c>
    </row>
    <row r="430" spans="5:5" ht="14.25" x14ac:dyDescent="0.2">
      <c r="E430" s="10" t="s">
        <v>410</v>
      </c>
    </row>
    <row r="431" spans="5:5" ht="14.25" x14ac:dyDescent="0.2">
      <c r="E431" s="10" t="s">
        <v>477</v>
      </c>
    </row>
    <row r="432" spans="5:5" ht="14.25" x14ac:dyDescent="0.2">
      <c r="E432" s="10" t="s">
        <v>409</v>
      </c>
    </row>
    <row r="433" spans="5:5" ht="14.25" x14ac:dyDescent="0.2">
      <c r="E433" s="10" t="s">
        <v>478</v>
      </c>
    </row>
    <row r="434" spans="5:5" ht="14.25" x14ac:dyDescent="0.2">
      <c r="E434" s="10" t="s">
        <v>407</v>
      </c>
    </row>
    <row r="435" spans="5:5" ht="14.25" x14ac:dyDescent="0.2">
      <c r="E435" s="10" t="s">
        <v>476</v>
      </c>
    </row>
    <row r="436" spans="5:5" ht="14.25" x14ac:dyDescent="0.2">
      <c r="E436" s="10" t="s">
        <v>408</v>
      </c>
    </row>
    <row r="437" spans="5:5" ht="14.25" x14ac:dyDescent="0.2">
      <c r="E437" s="10" t="s">
        <v>477</v>
      </c>
    </row>
    <row r="438" spans="5:5" ht="14.25" x14ac:dyDescent="0.2">
      <c r="E438" s="10" t="s">
        <v>415</v>
      </c>
    </row>
    <row r="439" spans="5:5" ht="14.25" x14ac:dyDescent="0.2">
      <c r="E439" s="10" t="s">
        <v>482</v>
      </c>
    </row>
    <row r="440" spans="5:5" ht="14.25" x14ac:dyDescent="0.2">
      <c r="E440" s="10" t="s">
        <v>792</v>
      </c>
    </row>
    <row r="441" spans="5:5" ht="14.25" x14ac:dyDescent="0.2">
      <c r="E441" s="10" t="s">
        <v>478</v>
      </c>
    </row>
    <row r="442" spans="5:5" ht="14.25" x14ac:dyDescent="0.2">
      <c r="E442" s="10" t="s">
        <v>439</v>
      </c>
    </row>
    <row r="443" spans="5:5" ht="14.25" x14ac:dyDescent="0.2">
      <c r="E443" s="10" t="s">
        <v>414</v>
      </c>
    </row>
    <row r="444" spans="5:5" ht="14.25" x14ac:dyDescent="0.2">
      <c r="E444" s="10" t="s">
        <v>668</v>
      </c>
    </row>
    <row r="445" spans="5:5" ht="14.25" x14ac:dyDescent="0.2">
      <c r="E445" s="10" t="s">
        <v>413</v>
      </c>
    </row>
    <row r="446" spans="5:5" ht="14.25" x14ac:dyDescent="0.2">
      <c r="E446" s="10" t="s">
        <v>481</v>
      </c>
    </row>
    <row r="447" spans="5:5" ht="14.25" x14ac:dyDescent="0.2">
      <c r="E447" s="10" t="s">
        <v>411</v>
      </c>
    </row>
    <row r="448" spans="5:5" ht="14.25" x14ac:dyDescent="0.2">
      <c r="E448" s="10" t="s">
        <v>477</v>
      </c>
    </row>
    <row r="449" spans="5:5" ht="14.25" x14ac:dyDescent="0.2">
      <c r="E449" s="10" t="s">
        <v>412</v>
      </c>
    </row>
    <row r="450" spans="5:5" ht="14.25" x14ac:dyDescent="0.2">
      <c r="E450" s="10" t="s">
        <v>481</v>
      </c>
    </row>
    <row r="451" spans="5:5" ht="14.25" x14ac:dyDescent="0.2">
      <c r="E451" s="10" t="s">
        <v>410</v>
      </c>
    </row>
    <row r="452" spans="5:5" ht="14.25" x14ac:dyDescent="0.2">
      <c r="E452" s="10" t="s">
        <v>477</v>
      </c>
    </row>
    <row r="453" spans="5:5" ht="14.25" x14ac:dyDescent="0.2">
      <c r="E453" s="10" t="s">
        <v>409</v>
      </c>
    </row>
    <row r="454" spans="5:5" ht="14.25" x14ac:dyDescent="0.2">
      <c r="E454" s="10" t="s">
        <v>477</v>
      </c>
    </row>
    <row r="455" spans="5:5" ht="14.25" x14ac:dyDescent="0.2">
      <c r="E455" s="10" t="s">
        <v>407</v>
      </c>
    </row>
    <row r="456" spans="5:5" ht="14.25" x14ac:dyDescent="0.2">
      <c r="E456" s="10" t="s">
        <v>481</v>
      </c>
    </row>
    <row r="457" spans="5:5" ht="14.25" x14ac:dyDescent="0.2">
      <c r="E457" s="10" t="s">
        <v>408</v>
      </c>
    </row>
    <row r="458" spans="5:5" ht="14.25" x14ac:dyDescent="0.2">
      <c r="E458" s="10" t="s">
        <v>477</v>
      </c>
    </row>
    <row r="459" spans="5:5" ht="14.25" x14ac:dyDescent="0.2">
      <c r="E459" s="10" t="s">
        <v>415</v>
      </c>
    </row>
    <row r="460" spans="5:5" ht="14.25" x14ac:dyDescent="0.2">
      <c r="E460" s="10" t="s">
        <v>679</v>
      </c>
    </row>
    <row r="461" spans="5:5" ht="14.25" x14ac:dyDescent="0.2">
      <c r="E461" s="10" t="s">
        <v>792</v>
      </c>
    </row>
    <row r="462" spans="5:5" ht="14.25" x14ac:dyDescent="0.2">
      <c r="E462" s="10" t="s">
        <v>477</v>
      </c>
    </row>
    <row r="463" spans="5:5" ht="14.25" x14ac:dyDescent="0.2">
      <c r="E463" s="10" t="s">
        <v>484</v>
      </c>
    </row>
    <row r="464" spans="5:5" ht="14.25" x14ac:dyDescent="0.2">
      <c r="E464" s="10" t="s">
        <v>414</v>
      </c>
    </row>
    <row r="465" spans="5:5" ht="14.25" x14ac:dyDescent="0.2">
      <c r="E465" s="10" t="s">
        <v>479</v>
      </c>
    </row>
    <row r="466" spans="5:5" ht="14.25" x14ac:dyDescent="0.2">
      <c r="E466" s="10" t="s">
        <v>413</v>
      </c>
    </row>
    <row r="467" spans="5:5" ht="14.25" x14ac:dyDescent="0.2">
      <c r="E467" s="10" t="s">
        <v>479</v>
      </c>
    </row>
    <row r="468" spans="5:5" ht="14.25" x14ac:dyDescent="0.2">
      <c r="E468" s="10" t="s">
        <v>411</v>
      </c>
    </row>
    <row r="469" spans="5:5" ht="14.25" x14ac:dyDescent="0.2">
      <c r="E469" s="10" t="s">
        <v>478</v>
      </c>
    </row>
    <row r="470" spans="5:5" ht="14.25" x14ac:dyDescent="0.2">
      <c r="E470" s="10" t="s">
        <v>412</v>
      </c>
    </row>
    <row r="471" spans="5:5" ht="14.25" x14ac:dyDescent="0.2">
      <c r="E471" s="10" t="s">
        <v>477</v>
      </c>
    </row>
    <row r="472" spans="5:5" ht="14.25" x14ac:dyDescent="0.2">
      <c r="E472" s="10" t="s">
        <v>410</v>
      </c>
    </row>
    <row r="473" spans="5:5" ht="14.25" x14ac:dyDescent="0.2">
      <c r="E473" s="10" t="s">
        <v>477</v>
      </c>
    </row>
    <row r="474" spans="5:5" ht="14.25" x14ac:dyDescent="0.2">
      <c r="E474" s="10" t="s">
        <v>409</v>
      </c>
    </row>
    <row r="475" spans="5:5" ht="14.25" x14ac:dyDescent="0.2">
      <c r="E475" s="10" t="s">
        <v>477</v>
      </c>
    </row>
    <row r="476" spans="5:5" ht="14.25" x14ac:dyDescent="0.2">
      <c r="E476" s="10" t="s">
        <v>407</v>
      </c>
    </row>
    <row r="477" spans="5:5" ht="14.25" x14ac:dyDescent="0.2">
      <c r="E477" s="10" t="s">
        <v>477</v>
      </c>
    </row>
    <row r="478" spans="5:5" ht="14.25" x14ac:dyDescent="0.2">
      <c r="E478" s="10" t="s">
        <v>408</v>
      </c>
    </row>
    <row r="479" spans="5:5" ht="14.25" x14ac:dyDescent="0.2">
      <c r="E479" s="10" t="s">
        <v>477</v>
      </c>
    </row>
    <row r="480" spans="5:5" ht="14.25" x14ac:dyDescent="0.2">
      <c r="E480" s="10" t="s">
        <v>415</v>
      </c>
    </row>
    <row r="481" spans="5:5" ht="14.25" x14ac:dyDescent="0.2">
      <c r="E481" s="10" t="s">
        <v>680</v>
      </c>
    </row>
    <row r="482" spans="5:5" ht="14.25" x14ac:dyDescent="0.2">
      <c r="E482" s="10" t="s">
        <v>497</v>
      </c>
    </row>
    <row r="483" spans="5:5" ht="14.25" x14ac:dyDescent="0.2">
      <c r="E483" s="10" t="s">
        <v>478</v>
      </c>
    </row>
    <row r="484" spans="5:5" ht="14.25" x14ac:dyDescent="0.2">
      <c r="E484" s="10" t="s">
        <v>499</v>
      </c>
    </row>
    <row r="485" spans="5:5" ht="14.25" x14ac:dyDescent="0.2">
      <c r="E485" s="10" t="s">
        <v>414</v>
      </c>
    </row>
    <row r="486" spans="5:5" ht="14.25" x14ac:dyDescent="0.2">
      <c r="E486" s="10" t="s">
        <v>669</v>
      </c>
    </row>
    <row r="487" spans="5:5" ht="14.25" x14ac:dyDescent="0.2">
      <c r="E487" s="10" t="s">
        <v>413</v>
      </c>
    </row>
    <row r="488" spans="5:5" ht="14.25" x14ac:dyDescent="0.2">
      <c r="E488" s="10" t="s">
        <v>670</v>
      </c>
    </row>
    <row r="489" spans="5:5" ht="14.25" x14ac:dyDescent="0.2">
      <c r="E489" s="10" t="s">
        <v>411</v>
      </c>
    </row>
    <row r="490" spans="5:5" ht="14.25" x14ac:dyDescent="0.2">
      <c r="E490" s="10" t="s">
        <v>675</v>
      </c>
    </row>
    <row r="491" spans="5:5" ht="14.25" x14ac:dyDescent="0.2">
      <c r="E491" s="10" t="s">
        <v>412</v>
      </c>
    </row>
    <row r="492" spans="5:5" ht="14.25" x14ac:dyDescent="0.2">
      <c r="E492" s="10" t="s">
        <v>670</v>
      </c>
    </row>
    <row r="493" spans="5:5" ht="14.25" x14ac:dyDescent="0.2">
      <c r="E493" s="10" t="s">
        <v>410</v>
      </c>
    </row>
    <row r="494" spans="5:5" ht="14.25" x14ac:dyDescent="0.2">
      <c r="E494" s="10" t="s">
        <v>478</v>
      </c>
    </row>
    <row r="495" spans="5:5" ht="14.25" x14ac:dyDescent="0.2">
      <c r="E495" s="10" t="s">
        <v>409</v>
      </c>
    </row>
    <row r="496" spans="5:5" ht="14.25" x14ac:dyDescent="0.2">
      <c r="E496" s="10" t="s">
        <v>476</v>
      </c>
    </row>
    <row r="497" spans="5:5" ht="14.25" x14ac:dyDescent="0.2">
      <c r="E497" s="10" t="s">
        <v>407</v>
      </c>
    </row>
    <row r="498" spans="5:5" ht="14.25" x14ac:dyDescent="0.2">
      <c r="E498" s="10" t="s">
        <v>476</v>
      </c>
    </row>
    <row r="499" spans="5:5" ht="14.25" x14ac:dyDescent="0.2">
      <c r="E499" s="10" t="s">
        <v>408</v>
      </c>
    </row>
    <row r="500" spans="5:5" ht="14.25" x14ac:dyDescent="0.2">
      <c r="E500" s="10" t="s">
        <v>476</v>
      </c>
    </row>
    <row r="501" spans="5:5" ht="14.25" x14ac:dyDescent="0.2">
      <c r="E501" s="10" t="s">
        <v>518</v>
      </c>
    </row>
    <row r="502" spans="5:5" ht="14.25" x14ac:dyDescent="0.2">
      <c r="E502" s="10" t="s">
        <v>479</v>
      </c>
    </row>
    <row r="503" spans="5:5" ht="14.25" x14ac:dyDescent="0.2">
      <c r="E503" s="10" t="s">
        <v>519</v>
      </c>
    </row>
    <row r="504" spans="5:5" ht="14.25" x14ac:dyDescent="0.2">
      <c r="E504" s="10" t="s">
        <v>478</v>
      </c>
    </row>
    <row r="505" spans="5:5" ht="14.25" x14ac:dyDescent="0.2">
      <c r="E505" s="10" t="s">
        <v>415</v>
      </c>
    </row>
    <row r="506" spans="5:5" ht="14.25" x14ac:dyDescent="0.2">
      <c r="E506" s="10" t="s">
        <v>681</v>
      </c>
    </row>
    <row r="507" spans="5:5" ht="14.25" x14ac:dyDescent="0.2">
      <c r="E507" s="10" t="s">
        <v>792</v>
      </c>
    </row>
    <row r="508" spans="5:5" ht="14.25" x14ac:dyDescent="0.2">
      <c r="E508" s="10" t="s">
        <v>478</v>
      </c>
    </row>
    <row r="509" spans="5:5" ht="14.25" x14ac:dyDescent="0.2">
      <c r="E509" s="10" t="s">
        <v>534</v>
      </c>
    </row>
    <row r="510" spans="5:5" ht="14.25" x14ac:dyDescent="0.2">
      <c r="E510" s="10" t="s">
        <v>414</v>
      </c>
    </row>
    <row r="511" spans="5:5" ht="14.25" x14ac:dyDescent="0.2">
      <c r="E511" s="10" t="s">
        <v>480</v>
      </c>
    </row>
    <row r="512" spans="5:5" ht="14.25" x14ac:dyDescent="0.2">
      <c r="E512" s="10" t="s">
        <v>413</v>
      </c>
    </row>
    <row r="513" spans="5:5" ht="14.25" x14ac:dyDescent="0.2">
      <c r="E513" s="10" t="s">
        <v>481</v>
      </c>
    </row>
    <row r="514" spans="5:5" ht="14.25" x14ac:dyDescent="0.2">
      <c r="E514" s="10" t="s">
        <v>411</v>
      </c>
    </row>
    <row r="515" spans="5:5" ht="14.25" x14ac:dyDescent="0.2">
      <c r="E515" s="10" t="s">
        <v>668</v>
      </c>
    </row>
    <row r="516" spans="5:5" ht="14.25" x14ac:dyDescent="0.2">
      <c r="E516" s="10" t="s">
        <v>412</v>
      </c>
    </row>
    <row r="517" spans="5:5" ht="14.25" x14ac:dyDescent="0.2">
      <c r="E517" s="10" t="s">
        <v>478</v>
      </c>
    </row>
    <row r="518" spans="5:5" ht="14.25" x14ac:dyDescent="0.2">
      <c r="E518" s="10" t="s">
        <v>410</v>
      </c>
    </row>
    <row r="519" spans="5:5" ht="14.25" x14ac:dyDescent="0.2">
      <c r="E519" s="10" t="s">
        <v>478</v>
      </c>
    </row>
    <row r="520" spans="5:5" ht="14.25" x14ac:dyDescent="0.2">
      <c r="E520" s="10" t="s">
        <v>409</v>
      </c>
    </row>
    <row r="521" spans="5:5" ht="14.25" x14ac:dyDescent="0.2">
      <c r="E521" s="10" t="s">
        <v>478</v>
      </c>
    </row>
    <row r="522" spans="5:5" ht="14.25" x14ac:dyDescent="0.2">
      <c r="E522" s="10" t="s">
        <v>407</v>
      </c>
    </row>
    <row r="523" spans="5:5" ht="14.25" x14ac:dyDescent="0.2">
      <c r="E523" s="10" t="s">
        <v>476</v>
      </c>
    </row>
    <row r="524" spans="5:5" ht="14.25" x14ac:dyDescent="0.2">
      <c r="E524" s="10" t="s">
        <v>408</v>
      </c>
    </row>
    <row r="525" spans="5:5" ht="14.25" x14ac:dyDescent="0.2">
      <c r="E525" s="10" t="s">
        <v>476</v>
      </c>
    </row>
    <row r="526" spans="5:5" ht="14.25" x14ac:dyDescent="0.2">
      <c r="E526" s="10" t="s">
        <v>518</v>
      </c>
    </row>
    <row r="527" spans="5:5" ht="14.25" x14ac:dyDescent="0.2">
      <c r="E527" s="10" t="s">
        <v>677</v>
      </c>
    </row>
    <row r="528" spans="5:5" ht="14.25" x14ac:dyDescent="0.2">
      <c r="E528" s="10" t="s">
        <v>519</v>
      </c>
    </row>
    <row r="529" spans="5:5" ht="14.25" x14ac:dyDescent="0.2">
      <c r="E529" s="10" t="s">
        <v>478</v>
      </c>
    </row>
    <row r="530" spans="5:5" ht="14.25" x14ac:dyDescent="0.2">
      <c r="E530" s="10" t="s">
        <v>415</v>
      </c>
    </row>
    <row r="531" spans="5:5" ht="14.25" x14ac:dyDescent="0.2">
      <c r="E531" s="10" t="s">
        <v>682</v>
      </c>
    </row>
    <row r="532" spans="5:5" ht="14.25" x14ac:dyDescent="0.2">
      <c r="E532" s="10" t="s">
        <v>497</v>
      </c>
    </row>
    <row r="533" spans="5:5" ht="14.25" x14ac:dyDescent="0.2">
      <c r="E533" s="10" t="s">
        <v>478</v>
      </c>
    </row>
    <row r="534" spans="5:5" ht="14.25" x14ac:dyDescent="0.2">
      <c r="E534" s="10" t="s">
        <v>555</v>
      </c>
    </row>
    <row r="535" spans="5:5" ht="14.25" x14ac:dyDescent="0.2">
      <c r="E535" s="10" t="s">
        <v>414</v>
      </c>
    </row>
    <row r="536" spans="5:5" ht="14.25" x14ac:dyDescent="0.2">
      <c r="E536" s="10" t="s">
        <v>670</v>
      </c>
    </row>
    <row r="537" spans="5:5" ht="14.25" x14ac:dyDescent="0.2">
      <c r="E537" s="10" t="s">
        <v>413</v>
      </c>
    </row>
    <row r="538" spans="5:5" ht="14.25" x14ac:dyDescent="0.2">
      <c r="E538" s="10" t="s">
        <v>480</v>
      </c>
    </row>
    <row r="539" spans="5:5" ht="14.25" x14ac:dyDescent="0.2">
      <c r="E539" s="10" t="s">
        <v>411</v>
      </c>
    </row>
    <row r="540" spans="5:5" ht="14.25" x14ac:dyDescent="0.2">
      <c r="E540" s="10" t="s">
        <v>676</v>
      </c>
    </row>
    <row r="541" spans="5:5" ht="14.25" x14ac:dyDescent="0.2">
      <c r="E541" s="10" t="s">
        <v>412</v>
      </c>
    </row>
    <row r="542" spans="5:5" ht="14.25" x14ac:dyDescent="0.2">
      <c r="E542" s="10" t="s">
        <v>677</v>
      </c>
    </row>
    <row r="543" spans="5:5" ht="14.25" x14ac:dyDescent="0.2">
      <c r="E543" s="10" t="s">
        <v>410</v>
      </c>
    </row>
    <row r="544" spans="5:5" ht="14.25" x14ac:dyDescent="0.2">
      <c r="E544" s="10" t="s">
        <v>478</v>
      </c>
    </row>
    <row r="545" spans="5:5" ht="14.25" x14ac:dyDescent="0.2">
      <c r="E545" s="10" t="s">
        <v>409</v>
      </c>
    </row>
    <row r="546" spans="5:5" ht="14.25" x14ac:dyDescent="0.2">
      <c r="E546" s="10" t="s">
        <v>478</v>
      </c>
    </row>
    <row r="547" spans="5:5" ht="14.25" x14ac:dyDescent="0.2">
      <c r="E547" s="10" t="s">
        <v>407</v>
      </c>
    </row>
    <row r="548" spans="5:5" ht="14.25" x14ac:dyDescent="0.2">
      <c r="E548" s="10" t="s">
        <v>476</v>
      </c>
    </row>
    <row r="549" spans="5:5" ht="14.25" x14ac:dyDescent="0.2">
      <c r="E549" s="10" t="s">
        <v>408</v>
      </c>
    </row>
    <row r="550" spans="5:5" ht="14.25" x14ac:dyDescent="0.2">
      <c r="E550" s="10" t="s">
        <v>477</v>
      </c>
    </row>
    <row r="551" spans="5:5" ht="14.25" x14ac:dyDescent="0.2">
      <c r="E551" s="10" t="s">
        <v>575</v>
      </c>
    </row>
    <row r="552" spans="5:5" ht="14.25" x14ac:dyDescent="0.2">
      <c r="E552" s="10" t="s">
        <v>476</v>
      </c>
    </row>
    <row r="553" spans="5:5" ht="14.25" x14ac:dyDescent="0.2">
      <c r="E553" s="10" t="s">
        <v>518</v>
      </c>
    </row>
    <row r="554" spans="5:5" ht="14.25" x14ac:dyDescent="0.2">
      <c r="E554" s="10" t="s">
        <v>480</v>
      </c>
    </row>
    <row r="555" spans="5:5" ht="14.25" x14ac:dyDescent="0.2">
      <c r="E555" s="10" t="s">
        <v>415</v>
      </c>
    </row>
    <row r="556" spans="5:5" ht="14.25" x14ac:dyDescent="0.2">
      <c r="E556" s="10" t="s">
        <v>683</v>
      </c>
    </row>
    <row r="557" spans="5:5" ht="14.25" x14ac:dyDescent="0.2">
      <c r="E557" s="10" t="s">
        <v>416</v>
      </c>
    </row>
    <row r="558" spans="5:5" ht="14.25" x14ac:dyDescent="0.2">
      <c r="E558" s="10" t="s">
        <v>476</v>
      </c>
    </row>
    <row r="559" spans="5:5" ht="14.25" x14ac:dyDescent="0.2">
      <c r="E559" s="10" t="s">
        <v>520</v>
      </c>
    </row>
    <row r="560" spans="5:5" ht="14.25" x14ac:dyDescent="0.2">
      <c r="E560" s="10" t="s">
        <v>414</v>
      </c>
    </row>
    <row r="561" spans="5:5" ht="14.25" x14ac:dyDescent="0.2">
      <c r="E561" s="10" t="s">
        <v>671</v>
      </c>
    </row>
    <row r="562" spans="5:5" ht="14.25" x14ac:dyDescent="0.2">
      <c r="E562" s="10" t="s">
        <v>413</v>
      </c>
    </row>
    <row r="563" spans="5:5" ht="14.25" x14ac:dyDescent="0.2">
      <c r="E563" s="10" t="s">
        <v>673</v>
      </c>
    </row>
    <row r="564" spans="5:5" ht="14.25" x14ac:dyDescent="0.2">
      <c r="E564" s="10" t="s">
        <v>411</v>
      </c>
    </row>
    <row r="565" spans="5:5" ht="14.25" x14ac:dyDescent="0.2">
      <c r="E565" s="10" t="s">
        <v>671</v>
      </c>
    </row>
    <row r="566" spans="5:5" ht="14.25" x14ac:dyDescent="0.2">
      <c r="E566" s="10" t="s">
        <v>412</v>
      </c>
    </row>
    <row r="567" spans="5:5" ht="14.25" x14ac:dyDescent="0.2">
      <c r="E567" s="10" t="s">
        <v>477</v>
      </c>
    </row>
    <row r="568" spans="5:5" ht="14.25" x14ac:dyDescent="0.2">
      <c r="E568" s="10" t="s">
        <v>410</v>
      </c>
    </row>
    <row r="569" spans="5:5" ht="14.25" x14ac:dyDescent="0.2">
      <c r="E569" s="10" t="s">
        <v>477</v>
      </c>
    </row>
    <row r="570" spans="5:5" ht="14.25" x14ac:dyDescent="0.2">
      <c r="E570" s="10" t="s">
        <v>409</v>
      </c>
    </row>
    <row r="571" spans="5:5" ht="14.25" x14ac:dyDescent="0.2">
      <c r="E571" s="10" t="s">
        <v>477</v>
      </c>
    </row>
    <row r="572" spans="5:5" ht="14.25" x14ac:dyDescent="0.2">
      <c r="E572" s="10" t="s">
        <v>407</v>
      </c>
    </row>
    <row r="573" spans="5:5" ht="14.25" x14ac:dyDescent="0.2">
      <c r="E573" s="10" t="s">
        <v>676</v>
      </c>
    </row>
    <row r="574" spans="5:5" ht="14.25" x14ac:dyDescent="0.2">
      <c r="E574" s="10" t="s">
        <v>408</v>
      </c>
    </row>
    <row r="575" spans="5:5" ht="14.25" x14ac:dyDescent="0.2">
      <c r="E575" s="10" t="s">
        <v>671</v>
      </c>
    </row>
    <row r="576" spans="5:5" ht="14.25" x14ac:dyDescent="0.2">
      <c r="E576" s="10" t="s">
        <v>415</v>
      </c>
    </row>
    <row r="577" spans="5:5" ht="14.25" x14ac:dyDescent="0.2">
      <c r="E577" s="10" t="s">
        <v>684</v>
      </c>
    </row>
    <row r="578" spans="5:5" ht="14.25" x14ac:dyDescent="0.2">
      <c r="E578" s="10" t="s">
        <v>792</v>
      </c>
    </row>
    <row r="579" spans="5:5" ht="14.25" x14ac:dyDescent="0.2">
      <c r="E579" s="10" t="s">
        <v>671</v>
      </c>
    </row>
    <row r="580" spans="5:5" ht="14.25" x14ac:dyDescent="0.2">
      <c r="E580" s="10" t="s">
        <v>265</v>
      </c>
    </row>
    <row r="581" spans="5:5" ht="14.25" x14ac:dyDescent="0.2">
      <c r="E581" s="10" t="s">
        <v>15</v>
      </c>
    </row>
    <row r="582" spans="5:5" ht="14.25" x14ac:dyDescent="0.2">
      <c r="E582" s="10" t="s">
        <v>767</v>
      </c>
    </row>
    <row r="583" spans="5:5" ht="42.75" x14ac:dyDescent="0.2">
      <c r="E583" s="10" t="s">
        <v>266</v>
      </c>
    </row>
    <row r="584" spans="5:5" ht="14.25" x14ac:dyDescent="0.2">
      <c r="E584" s="10" t="s">
        <v>276</v>
      </c>
    </row>
    <row r="585" spans="5:5" ht="14.25" x14ac:dyDescent="0.2">
      <c r="E585" s="10" t="s">
        <v>767</v>
      </c>
    </row>
    <row r="586" spans="5:5" ht="14.25" x14ac:dyDescent="0.2">
      <c r="E586" s="10">
        <v>2.19</v>
      </c>
    </row>
    <row r="587" spans="5:5" ht="14.25" x14ac:dyDescent="0.2">
      <c r="E587" s="10" t="s">
        <v>461</v>
      </c>
    </row>
    <row r="588" spans="5:5" ht="14.25" x14ac:dyDescent="0.2">
      <c r="E588" s="10" t="s">
        <v>767</v>
      </c>
    </row>
    <row r="589" spans="5:5" ht="14.25" x14ac:dyDescent="0.2">
      <c r="E589" s="10">
        <v>2</v>
      </c>
    </row>
    <row r="590" spans="5:5" ht="14.25" x14ac:dyDescent="0.2">
      <c r="E590" s="10" t="s">
        <v>439</v>
      </c>
    </row>
    <row r="591" spans="5:5" ht="14.25" x14ac:dyDescent="0.2">
      <c r="E591" s="10" t="s">
        <v>767</v>
      </c>
    </row>
    <row r="592" spans="5:5" ht="14.25" x14ac:dyDescent="0.2">
      <c r="E592" s="10">
        <v>1.1000000000000001</v>
      </c>
    </row>
    <row r="593" spans="5:5" ht="14.25" x14ac:dyDescent="0.2">
      <c r="E593" s="10" t="s">
        <v>484</v>
      </c>
    </row>
    <row r="594" spans="5:5" ht="14.25" x14ac:dyDescent="0.2">
      <c r="E594" s="10" t="s">
        <v>767</v>
      </c>
    </row>
    <row r="595" spans="5:5" ht="14.25" x14ac:dyDescent="0.2">
      <c r="E595" s="10">
        <v>0.82</v>
      </c>
    </row>
    <row r="596" spans="5:5" ht="14.25" x14ac:dyDescent="0.2">
      <c r="E596" s="10" t="s">
        <v>499</v>
      </c>
    </row>
    <row r="597" spans="5:5" ht="14.25" x14ac:dyDescent="0.2">
      <c r="E597" s="10" t="s">
        <v>767</v>
      </c>
    </row>
    <row r="598" spans="5:5" ht="14.25" x14ac:dyDescent="0.2">
      <c r="E598" s="10">
        <v>1.9</v>
      </c>
    </row>
    <row r="599" spans="5:5" ht="14.25" x14ac:dyDescent="0.2">
      <c r="E599" s="10" t="s">
        <v>534</v>
      </c>
    </row>
    <row r="600" spans="5:5" ht="14.25" x14ac:dyDescent="0.2">
      <c r="E600" s="10" t="s">
        <v>767</v>
      </c>
    </row>
    <row r="601" spans="5:5" ht="14.25" x14ac:dyDescent="0.2">
      <c r="E601" s="10">
        <v>2.15</v>
      </c>
    </row>
    <row r="602" spans="5:5" ht="14.25" x14ac:dyDescent="0.2">
      <c r="E602" s="10" t="s">
        <v>555</v>
      </c>
    </row>
    <row r="603" spans="5:5" ht="14.25" x14ac:dyDescent="0.2">
      <c r="E603" s="10" t="s">
        <v>767</v>
      </c>
    </row>
    <row r="604" spans="5:5" ht="14.25" x14ac:dyDescent="0.2">
      <c r="E604" s="10">
        <v>0.8</v>
      </c>
    </row>
    <row r="605" spans="5:5" ht="14.25" x14ac:dyDescent="0.2">
      <c r="E605" s="10" t="s">
        <v>520</v>
      </c>
    </row>
    <row r="606" spans="5:5" ht="14.25" x14ac:dyDescent="0.2">
      <c r="E606" s="10" t="s">
        <v>767</v>
      </c>
    </row>
    <row r="607" spans="5:5" ht="14.25" x14ac:dyDescent="0.2">
      <c r="E607" s="10">
        <v>1.89</v>
      </c>
    </row>
    <row r="608" spans="5:5" ht="14.25" x14ac:dyDescent="0.2">
      <c r="E608" s="10" t="s">
        <v>224</v>
      </c>
    </row>
    <row r="609" spans="5:5" ht="14.25" x14ac:dyDescent="0.2">
      <c r="E609" s="10" t="s">
        <v>225</v>
      </c>
    </row>
    <row r="610" spans="5:5" ht="14.25" x14ac:dyDescent="0.2">
      <c r="E610" s="10" t="s">
        <v>15</v>
      </c>
    </row>
    <row r="611" spans="5:5" ht="14.25" x14ac:dyDescent="0.2">
      <c r="E611" s="10" t="s">
        <v>767</v>
      </c>
    </row>
    <row r="612" spans="5:5" ht="28.5" x14ac:dyDescent="0.2">
      <c r="E612" s="10" t="s">
        <v>226</v>
      </c>
    </row>
    <row r="613" spans="5:5" ht="14.25" x14ac:dyDescent="0.2">
      <c r="E613" s="10" t="s">
        <v>276</v>
      </c>
    </row>
    <row r="614" spans="5:5" ht="14.25" x14ac:dyDescent="0.2">
      <c r="E614" s="10" t="s">
        <v>767</v>
      </c>
    </row>
    <row r="615" spans="5:5" ht="28.5" x14ac:dyDescent="0.2">
      <c r="E615" s="10" t="s">
        <v>226</v>
      </c>
    </row>
    <row r="616" spans="5:5" ht="14.25" x14ac:dyDescent="0.2">
      <c r="E616" s="10" t="s">
        <v>461</v>
      </c>
    </row>
    <row r="617" spans="5:5" ht="14.25" x14ac:dyDescent="0.2">
      <c r="E617" s="10" t="s">
        <v>767</v>
      </c>
    </row>
    <row r="618" spans="5:5" ht="28.5" x14ac:dyDescent="0.2">
      <c r="E618" s="10" t="s">
        <v>226</v>
      </c>
    </row>
    <row r="619" spans="5:5" ht="14.25" x14ac:dyDescent="0.2">
      <c r="E619" s="10" t="s">
        <v>439</v>
      </c>
    </row>
    <row r="620" spans="5:5" ht="14.25" x14ac:dyDescent="0.2">
      <c r="E620" s="10" t="s">
        <v>767</v>
      </c>
    </row>
    <row r="621" spans="5:5" ht="28.5" x14ac:dyDescent="0.2">
      <c r="E621" s="10" t="s">
        <v>226</v>
      </c>
    </row>
    <row r="622" spans="5:5" ht="14.25" x14ac:dyDescent="0.2">
      <c r="E622" s="10" t="s">
        <v>484</v>
      </c>
    </row>
    <row r="623" spans="5:5" ht="14.25" x14ac:dyDescent="0.2">
      <c r="E623" s="10" t="s">
        <v>767</v>
      </c>
    </row>
    <row r="624" spans="5:5" ht="28.5" x14ac:dyDescent="0.2">
      <c r="E624" s="10" t="s">
        <v>226</v>
      </c>
    </row>
    <row r="625" spans="5:5" ht="14.25" x14ac:dyDescent="0.2">
      <c r="E625" s="10" t="s">
        <v>499</v>
      </c>
    </row>
    <row r="626" spans="5:5" ht="14.25" x14ac:dyDescent="0.2">
      <c r="E626" s="10" t="s">
        <v>767</v>
      </c>
    </row>
    <row r="627" spans="5:5" ht="28.5" x14ac:dyDescent="0.2">
      <c r="E627" s="10" t="s">
        <v>226</v>
      </c>
    </row>
    <row r="628" spans="5:5" ht="14.25" x14ac:dyDescent="0.2">
      <c r="E628" s="10" t="s">
        <v>534</v>
      </c>
    </row>
    <row r="629" spans="5:5" ht="14.25" x14ac:dyDescent="0.2">
      <c r="E629" s="10" t="s">
        <v>767</v>
      </c>
    </row>
    <row r="630" spans="5:5" ht="28.5" x14ac:dyDescent="0.2">
      <c r="E630" s="10" t="s">
        <v>226</v>
      </c>
    </row>
    <row r="631" spans="5:5" ht="14.25" x14ac:dyDescent="0.2">
      <c r="E631" s="10" t="s">
        <v>555</v>
      </c>
    </row>
    <row r="632" spans="5:5" ht="14.25" x14ac:dyDescent="0.2">
      <c r="E632" s="10" t="s">
        <v>767</v>
      </c>
    </row>
    <row r="633" spans="5:5" ht="28.5" x14ac:dyDescent="0.2">
      <c r="E633" s="10" t="s">
        <v>226</v>
      </c>
    </row>
    <row r="634" spans="5:5" ht="14.25" x14ac:dyDescent="0.2">
      <c r="E634" s="10" t="s">
        <v>520</v>
      </c>
    </row>
    <row r="635" spans="5:5" ht="14.25" x14ac:dyDescent="0.2">
      <c r="E635" s="10" t="s">
        <v>767</v>
      </c>
    </row>
    <row r="636" spans="5:5" ht="28.5" x14ac:dyDescent="0.2">
      <c r="E636" s="10" t="s">
        <v>226</v>
      </c>
    </row>
    <row r="637" spans="5:5" ht="14.25" x14ac:dyDescent="0.2">
      <c r="E637" s="10" t="s">
        <v>418</v>
      </c>
    </row>
    <row r="638" spans="5:5" ht="14.25" x14ac:dyDescent="0.2">
      <c r="E638" s="10" t="s">
        <v>419</v>
      </c>
    </row>
    <row r="639" spans="5:5" ht="14.25" x14ac:dyDescent="0.2">
      <c r="E639" s="10" t="s">
        <v>276</v>
      </c>
    </row>
    <row r="640" spans="5:5" ht="14.25" x14ac:dyDescent="0.2">
      <c r="E640" s="10" t="s">
        <v>767</v>
      </c>
    </row>
    <row r="641" spans="5:5" ht="14.25" x14ac:dyDescent="0.2">
      <c r="E641" s="10" t="s">
        <v>466</v>
      </c>
    </row>
    <row r="642" spans="5:5" ht="14.25" x14ac:dyDescent="0.2">
      <c r="E642" s="10" t="s">
        <v>461</v>
      </c>
    </row>
    <row r="643" spans="5:5" ht="14.25" x14ac:dyDescent="0.2">
      <c r="E643" s="10" t="s">
        <v>767</v>
      </c>
    </row>
    <row r="644" spans="5:5" ht="14.25" x14ac:dyDescent="0.2">
      <c r="E644" s="10" t="s">
        <v>466</v>
      </c>
    </row>
    <row r="645" spans="5:5" ht="14.25" x14ac:dyDescent="0.2">
      <c r="E645" s="10" t="s">
        <v>439</v>
      </c>
    </row>
    <row r="646" spans="5:5" ht="14.25" x14ac:dyDescent="0.2">
      <c r="E646" s="10" t="s">
        <v>767</v>
      </c>
    </row>
    <row r="647" spans="5:5" ht="14.25" x14ac:dyDescent="0.2">
      <c r="E647" s="10" t="s">
        <v>17</v>
      </c>
    </row>
    <row r="648" spans="5:5" ht="14.25" x14ac:dyDescent="0.2">
      <c r="E648" s="10" t="s">
        <v>484</v>
      </c>
    </row>
    <row r="649" spans="5:5" ht="14.25" x14ac:dyDescent="0.2">
      <c r="E649" s="10" t="s">
        <v>767</v>
      </c>
    </row>
    <row r="650" spans="5:5" ht="14.25" x14ac:dyDescent="0.2">
      <c r="E650" s="10" t="s">
        <v>466</v>
      </c>
    </row>
    <row r="651" spans="5:5" ht="14.25" x14ac:dyDescent="0.2">
      <c r="E651" s="10" t="s">
        <v>499</v>
      </c>
    </row>
    <row r="652" spans="5:5" ht="14.25" x14ac:dyDescent="0.2">
      <c r="E652" s="10" t="s">
        <v>767</v>
      </c>
    </row>
    <row r="653" spans="5:5" ht="14.25" x14ac:dyDescent="0.2">
      <c r="E653" s="10" t="s">
        <v>466</v>
      </c>
    </row>
    <row r="654" spans="5:5" ht="14.25" x14ac:dyDescent="0.2">
      <c r="E654" s="10" t="s">
        <v>534</v>
      </c>
    </row>
    <row r="655" spans="5:5" ht="14.25" x14ac:dyDescent="0.2">
      <c r="E655" s="10" t="s">
        <v>767</v>
      </c>
    </row>
    <row r="656" spans="5:5" ht="14.25" x14ac:dyDescent="0.2">
      <c r="E656" s="10" t="s">
        <v>466</v>
      </c>
    </row>
    <row r="657" spans="5:5" ht="14.25" x14ac:dyDescent="0.2">
      <c r="E657" s="10" t="s">
        <v>555</v>
      </c>
    </row>
    <row r="658" spans="5:5" ht="14.25" x14ac:dyDescent="0.2">
      <c r="E658" s="10" t="s">
        <v>767</v>
      </c>
    </row>
    <row r="659" spans="5:5" ht="14.25" x14ac:dyDescent="0.2">
      <c r="E659" s="10" t="s">
        <v>466</v>
      </c>
    </row>
    <row r="660" spans="5:5" ht="14.25" x14ac:dyDescent="0.2">
      <c r="E660" s="10" t="s">
        <v>520</v>
      </c>
    </row>
    <row r="661" spans="5:5" ht="14.25" x14ac:dyDescent="0.2">
      <c r="E661" s="10" t="s">
        <v>767</v>
      </c>
    </row>
    <row r="662" spans="5:5" ht="14.25" x14ac:dyDescent="0.2">
      <c r="E662" s="10" t="s">
        <v>17</v>
      </c>
    </row>
    <row r="663" spans="5:5" ht="14.25" x14ac:dyDescent="0.2">
      <c r="E663" s="10" t="s">
        <v>242</v>
      </c>
    </row>
    <row r="664" spans="5:5" ht="14.25" x14ac:dyDescent="0.2">
      <c r="E664" s="10" t="s">
        <v>421</v>
      </c>
    </row>
    <row r="665" spans="5:5" ht="14.25" x14ac:dyDescent="0.2">
      <c r="E665" s="10" t="s">
        <v>276</v>
      </c>
    </row>
    <row r="666" spans="5:5" ht="14.25" x14ac:dyDescent="0.2">
      <c r="E666" s="10" t="s">
        <v>767</v>
      </c>
    </row>
    <row r="667" spans="5:5" ht="14.25" x14ac:dyDescent="0.2">
      <c r="E667" s="10" t="s">
        <v>422</v>
      </c>
    </row>
    <row r="668" spans="5:5" ht="14.25" x14ac:dyDescent="0.2">
      <c r="E668" s="10" t="s">
        <v>461</v>
      </c>
    </row>
    <row r="669" spans="5:5" ht="14.25" x14ac:dyDescent="0.2">
      <c r="E669" s="10" t="s">
        <v>767</v>
      </c>
    </row>
    <row r="670" spans="5:5" ht="57" x14ac:dyDescent="0.2">
      <c r="E670" s="10" t="s">
        <v>457</v>
      </c>
    </row>
    <row r="671" spans="5:5" ht="14.25" x14ac:dyDescent="0.2">
      <c r="E671" s="10" t="s">
        <v>439</v>
      </c>
    </row>
    <row r="672" spans="5:5" ht="14.25" x14ac:dyDescent="0.2">
      <c r="E672" s="10" t="s">
        <v>767</v>
      </c>
    </row>
    <row r="673" spans="5:5" ht="57" x14ac:dyDescent="0.2">
      <c r="E673" s="10" t="s">
        <v>457</v>
      </c>
    </row>
    <row r="674" spans="5:5" ht="14.25" x14ac:dyDescent="0.2">
      <c r="E674" s="10" t="s">
        <v>484</v>
      </c>
    </row>
    <row r="675" spans="5:5" ht="14.25" x14ac:dyDescent="0.2">
      <c r="E675" s="10" t="s">
        <v>767</v>
      </c>
    </row>
    <row r="676" spans="5:5" ht="57" x14ac:dyDescent="0.2">
      <c r="E676" s="10" t="s">
        <v>457</v>
      </c>
    </row>
    <row r="677" spans="5:5" ht="14.25" x14ac:dyDescent="0.2">
      <c r="E677" s="10" t="s">
        <v>499</v>
      </c>
    </row>
    <row r="678" spans="5:5" ht="14.25" x14ac:dyDescent="0.2">
      <c r="E678" s="10" t="s">
        <v>767</v>
      </c>
    </row>
    <row r="679" spans="5:5" ht="57" x14ac:dyDescent="0.2">
      <c r="E679" s="10" t="s">
        <v>457</v>
      </c>
    </row>
    <row r="680" spans="5:5" ht="14.25" x14ac:dyDescent="0.2">
      <c r="E680" s="10" t="s">
        <v>534</v>
      </c>
    </row>
    <row r="681" spans="5:5" ht="14.25" x14ac:dyDescent="0.2">
      <c r="E681" s="10" t="s">
        <v>767</v>
      </c>
    </row>
    <row r="682" spans="5:5" ht="57" x14ac:dyDescent="0.2">
      <c r="E682" s="10" t="s">
        <v>457</v>
      </c>
    </row>
    <row r="683" spans="5:5" ht="14.25" x14ac:dyDescent="0.2">
      <c r="E683" s="10" t="s">
        <v>555</v>
      </c>
    </row>
    <row r="684" spans="5:5" ht="14.25" x14ac:dyDescent="0.2">
      <c r="E684" s="10" t="s">
        <v>767</v>
      </c>
    </row>
    <row r="685" spans="5:5" ht="57" x14ac:dyDescent="0.2">
      <c r="E685" s="10" t="s">
        <v>457</v>
      </c>
    </row>
    <row r="686" spans="5:5" ht="14.25" x14ac:dyDescent="0.2">
      <c r="E686" s="10" t="s">
        <v>520</v>
      </c>
    </row>
    <row r="687" spans="5:5" ht="14.25" x14ac:dyDescent="0.2">
      <c r="E687" s="10" t="s">
        <v>767</v>
      </c>
    </row>
    <row r="688" spans="5:5" ht="57" x14ac:dyDescent="0.2">
      <c r="E688" s="10" t="s">
        <v>457</v>
      </c>
    </row>
    <row r="689" spans="5:5" ht="14.25" x14ac:dyDescent="0.2">
      <c r="E689" s="10" t="s">
        <v>243</v>
      </c>
    </row>
    <row r="690" spans="5:5" ht="14.25" x14ac:dyDescent="0.2">
      <c r="E690" s="10" t="s">
        <v>15</v>
      </c>
    </row>
    <row r="691" spans="5:5" ht="14.25" x14ac:dyDescent="0.2">
      <c r="E691" s="10" t="s">
        <v>767</v>
      </c>
    </row>
    <row r="692" spans="5:5" ht="85.5" x14ac:dyDescent="0.2">
      <c r="E692" s="10" t="s">
        <v>230</v>
      </c>
    </row>
    <row r="693" spans="5:5" ht="28.5" x14ac:dyDescent="0.2">
      <c r="E693" s="10" t="s">
        <v>245</v>
      </c>
    </row>
    <row r="694" spans="5:5" ht="14.25" x14ac:dyDescent="0.2">
      <c r="E694" s="10" t="s">
        <v>15</v>
      </c>
    </row>
    <row r="695" spans="5:5" ht="14.25" x14ac:dyDescent="0.2">
      <c r="E695" s="10" t="s">
        <v>767</v>
      </c>
    </row>
    <row r="696" spans="5:5" ht="14.25" x14ac:dyDescent="0.2">
      <c r="E696" s="10" t="s">
        <v>213</v>
      </c>
    </row>
    <row r="697" spans="5:5" ht="14.25" x14ac:dyDescent="0.2">
      <c r="E697" s="10" t="s">
        <v>288</v>
      </c>
    </row>
    <row r="698" spans="5:5" ht="28.5" x14ac:dyDescent="0.2">
      <c r="E698" s="10" t="s">
        <v>424</v>
      </c>
    </row>
    <row r="699" spans="5:5" ht="14.25" x14ac:dyDescent="0.2">
      <c r="E699" s="10" t="s">
        <v>276</v>
      </c>
    </row>
    <row r="700" spans="5:5" ht="14.25" x14ac:dyDescent="0.2">
      <c r="E700" s="10" t="s">
        <v>767</v>
      </c>
    </row>
    <row r="701" spans="5:5" ht="71.25" x14ac:dyDescent="0.2">
      <c r="E701" s="10" t="s">
        <v>425</v>
      </c>
    </row>
    <row r="702" spans="5:5" ht="14.25" x14ac:dyDescent="0.2">
      <c r="E702" s="10" t="s">
        <v>461</v>
      </c>
    </row>
    <row r="703" spans="5:5" ht="14.25" x14ac:dyDescent="0.2">
      <c r="E703" s="10" t="s">
        <v>767</v>
      </c>
    </row>
    <row r="704" spans="5:5" ht="57" x14ac:dyDescent="0.2">
      <c r="E704" s="10" t="s">
        <v>458</v>
      </c>
    </row>
    <row r="705" spans="5:5" ht="14.25" x14ac:dyDescent="0.2">
      <c r="E705" s="10" t="s">
        <v>439</v>
      </c>
    </row>
    <row r="706" spans="5:5" ht="14.25" x14ac:dyDescent="0.2">
      <c r="E706" s="10" t="s">
        <v>767</v>
      </c>
    </row>
    <row r="707" spans="5:5" ht="57" x14ac:dyDescent="0.2">
      <c r="E707" s="10" t="s">
        <v>458</v>
      </c>
    </row>
    <row r="708" spans="5:5" ht="14.25" x14ac:dyDescent="0.2">
      <c r="E708" s="10" t="s">
        <v>484</v>
      </c>
    </row>
    <row r="709" spans="5:5" ht="14.25" x14ac:dyDescent="0.2">
      <c r="E709" s="10" t="s">
        <v>767</v>
      </c>
    </row>
    <row r="710" spans="5:5" ht="57" x14ac:dyDescent="0.2">
      <c r="E710" s="10" t="s">
        <v>458</v>
      </c>
    </row>
    <row r="711" spans="5:5" ht="14.25" x14ac:dyDescent="0.2">
      <c r="E711" s="10" t="s">
        <v>499</v>
      </c>
    </row>
    <row r="712" spans="5:5" ht="14.25" x14ac:dyDescent="0.2">
      <c r="E712" s="10" t="s">
        <v>767</v>
      </c>
    </row>
    <row r="713" spans="5:5" ht="57" x14ac:dyDescent="0.2">
      <c r="E713" s="10" t="s">
        <v>458</v>
      </c>
    </row>
    <row r="714" spans="5:5" ht="14.25" x14ac:dyDescent="0.2">
      <c r="E714" s="10" t="s">
        <v>534</v>
      </c>
    </row>
    <row r="715" spans="5:5" ht="14.25" x14ac:dyDescent="0.2">
      <c r="E715" s="10" t="s">
        <v>767</v>
      </c>
    </row>
    <row r="716" spans="5:5" ht="57" x14ac:dyDescent="0.2">
      <c r="E716" s="10" t="s">
        <v>458</v>
      </c>
    </row>
    <row r="717" spans="5:5" ht="14.25" x14ac:dyDescent="0.2">
      <c r="E717" s="10" t="s">
        <v>555</v>
      </c>
    </row>
    <row r="718" spans="5:5" ht="14.25" x14ac:dyDescent="0.2">
      <c r="E718" s="10" t="s">
        <v>767</v>
      </c>
    </row>
    <row r="719" spans="5:5" ht="57" x14ac:dyDescent="0.2">
      <c r="E719" s="10" t="s">
        <v>458</v>
      </c>
    </row>
    <row r="720" spans="5:5" ht="14.25" x14ac:dyDescent="0.2">
      <c r="E720" s="10" t="s">
        <v>520</v>
      </c>
    </row>
    <row r="721" spans="5:5" ht="14.25" x14ac:dyDescent="0.2">
      <c r="E721" s="10" t="s">
        <v>767</v>
      </c>
    </row>
    <row r="722" spans="5:5" ht="57" x14ac:dyDescent="0.2">
      <c r="E722" s="10" t="s">
        <v>458</v>
      </c>
    </row>
    <row r="723" spans="5:5" ht="14.25" x14ac:dyDescent="0.2">
      <c r="E723" s="10" t="s">
        <v>289</v>
      </c>
    </row>
    <row r="724" spans="5:5" ht="14.25" x14ac:dyDescent="0.2">
      <c r="E724" s="10" t="s">
        <v>276</v>
      </c>
    </row>
    <row r="725" spans="5:5" ht="14.25" x14ac:dyDescent="0.2">
      <c r="E725" s="10" t="s">
        <v>767</v>
      </c>
    </row>
    <row r="726" spans="5:5" ht="28.5" x14ac:dyDescent="0.2">
      <c r="E726" s="10" t="s">
        <v>290</v>
      </c>
    </row>
    <row r="727" spans="5:5" ht="14.25" x14ac:dyDescent="0.2">
      <c r="E727" s="10" t="s">
        <v>461</v>
      </c>
    </row>
    <row r="728" spans="5:5" ht="14.25" x14ac:dyDescent="0.2">
      <c r="E728" s="10" t="s">
        <v>767</v>
      </c>
    </row>
    <row r="729" spans="5:5" ht="28.5" x14ac:dyDescent="0.2">
      <c r="E729" s="10" t="s">
        <v>290</v>
      </c>
    </row>
    <row r="730" spans="5:5" ht="14.25" x14ac:dyDescent="0.2">
      <c r="E730" s="10" t="s">
        <v>439</v>
      </c>
    </row>
    <row r="731" spans="5:5" ht="14.25" x14ac:dyDescent="0.2">
      <c r="E731" s="10" t="s">
        <v>767</v>
      </c>
    </row>
    <row r="732" spans="5:5" ht="28.5" x14ac:dyDescent="0.2">
      <c r="E732" s="10" t="s">
        <v>290</v>
      </c>
    </row>
    <row r="733" spans="5:5" ht="14.25" x14ac:dyDescent="0.2">
      <c r="E733" s="10" t="s">
        <v>484</v>
      </c>
    </row>
    <row r="734" spans="5:5" ht="14.25" x14ac:dyDescent="0.2">
      <c r="E734" s="10" t="s">
        <v>767</v>
      </c>
    </row>
    <row r="735" spans="5:5" ht="28.5" x14ac:dyDescent="0.2">
      <c r="E735" s="10" t="s">
        <v>290</v>
      </c>
    </row>
    <row r="736" spans="5:5" ht="14.25" x14ac:dyDescent="0.2">
      <c r="E736" s="10" t="s">
        <v>499</v>
      </c>
    </row>
    <row r="737" spans="5:5" ht="14.25" x14ac:dyDescent="0.2">
      <c r="E737" s="10" t="s">
        <v>767</v>
      </c>
    </row>
    <row r="738" spans="5:5" ht="28.5" x14ac:dyDescent="0.2">
      <c r="E738" s="10" t="s">
        <v>290</v>
      </c>
    </row>
    <row r="739" spans="5:5" ht="14.25" x14ac:dyDescent="0.2">
      <c r="E739" s="10" t="s">
        <v>534</v>
      </c>
    </row>
    <row r="740" spans="5:5" ht="14.25" x14ac:dyDescent="0.2">
      <c r="E740" s="10" t="s">
        <v>767</v>
      </c>
    </row>
    <row r="741" spans="5:5" ht="28.5" x14ac:dyDescent="0.2">
      <c r="E741" s="10" t="s">
        <v>290</v>
      </c>
    </row>
    <row r="742" spans="5:5" ht="14.25" x14ac:dyDescent="0.2">
      <c r="E742" s="10" t="s">
        <v>555</v>
      </c>
    </row>
    <row r="743" spans="5:5" ht="14.25" x14ac:dyDescent="0.2">
      <c r="E743" s="10" t="s">
        <v>767</v>
      </c>
    </row>
    <row r="744" spans="5:5" ht="28.5" x14ac:dyDescent="0.2">
      <c r="E744" s="10" t="s">
        <v>290</v>
      </c>
    </row>
    <row r="745" spans="5:5" ht="14.25" x14ac:dyDescent="0.2">
      <c r="E745" s="10" t="s">
        <v>520</v>
      </c>
    </row>
    <row r="746" spans="5:5" ht="14.25" x14ac:dyDescent="0.2">
      <c r="E746" s="10" t="s">
        <v>767</v>
      </c>
    </row>
    <row r="747" spans="5:5" ht="28.5" x14ac:dyDescent="0.2">
      <c r="E747" s="10" t="s">
        <v>290</v>
      </c>
    </row>
    <row r="748" spans="5:5" ht="14.25" x14ac:dyDescent="0.2">
      <c r="E748" s="10" t="s">
        <v>427</v>
      </c>
    </row>
    <row r="749" spans="5:5" ht="14.25" x14ac:dyDescent="0.2">
      <c r="E749" s="10" t="s">
        <v>428</v>
      </c>
    </row>
    <row r="750" spans="5:5" ht="14.25" x14ac:dyDescent="0.2">
      <c r="E750" s="10" t="s">
        <v>276</v>
      </c>
    </row>
    <row r="751" spans="5:5" ht="14.25" x14ac:dyDescent="0.2">
      <c r="E751" s="10" t="s">
        <v>767</v>
      </c>
    </row>
    <row r="752" spans="5:5" ht="14.25" x14ac:dyDescent="0.2">
      <c r="E752" s="10" t="s">
        <v>213</v>
      </c>
    </row>
    <row r="753" spans="5:5" ht="14.25" x14ac:dyDescent="0.2">
      <c r="E753" s="10" t="s">
        <v>461</v>
      </c>
    </row>
    <row r="754" spans="5:5" ht="14.25" x14ac:dyDescent="0.2">
      <c r="E754" s="10" t="s">
        <v>767</v>
      </c>
    </row>
    <row r="755" spans="5:5" ht="14.25" x14ac:dyDescent="0.2">
      <c r="E755" s="10" t="s">
        <v>213</v>
      </c>
    </row>
    <row r="756" spans="5:5" ht="14.25" x14ac:dyDescent="0.2">
      <c r="E756" s="10" t="s">
        <v>439</v>
      </c>
    </row>
    <row r="757" spans="5:5" ht="14.25" x14ac:dyDescent="0.2">
      <c r="E757" s="10" t="s">
        <v>767</v>
      </c>
    </row>
    <row r="758" spans="5:5" ht="14.25" x14ac:dyDescent="0.2">
      <c r="E758" s="10" t="s">
        <v>213</v>
      </c>
    </row>
    <row r="759" spans="5:5" ht="14.25" x14ac:dyDescent="0.2">
      <c r="E759" s="10" t="s">
        <v>484</v>
      </c>
    </row>
    <row r="760" spans="5:5" ht="14.25" x14ac:dyDescent="0.2">
      <c r="E760" s="10" t="s">
        <v>767</v>
      </c>
    </row>
    <row r="761" spans="5:5" ht="14.25" x14ac:dyDescent="0.2">
      <c r="E761" s="10" t="s">
        <v>213</v>
      </c>
    </row>
    <row r="762" spans="5:5" ht="14.25" x14ac:dyDescent="0.2">
      <c r="E762" s="10" t="s">
        <v>499</v>
      </c>
    </row>
    <row r="763" spans="5:5" ht="14.25" x14ac:dyDescent="0.2">
      <c r="E763" s="10" t="s">
        <v>767</v>
      </c>
    </row>
    <row r="764" spans="5:5" ht="14.25" x14ac:dyDescent="0.2">
      <c r="E764" s="10" t="s">
        <v>213</v>
      </c>
    </row>
    <row r="765" spans="5:5" ht="14.25" x14ac:dyDescent="0.2">
      <c r="E765" s="10" t="s">
        <v>534</v>
      </c>
    </row>
    <row r="766" spans="5:5" ht="14.25" x14ac:dyDescent="0.2">
      <c r="E766" s="10" t="s">
        <v>767</v>
      </c>
    </row>
    <row r="767" spans="5:5" ht="14.25" x14ac:dyDescent="0.2">
      <c r="E767" s="10" t="s">
        <v>213</v>
      </c>
    </row>
    <row r="768" spans="5:5" ht="14.25" x14ac:dyDescent="0.2">
      <c r="E768" s="10" t="s">
        <v>555</v>
      </c>
    </row>
    <row r="769" spans="5:5" ht="14.25" x14ac:dyDescent="0.2">
      <c r="E769" s="10" t="s">
        <v>767</v>
      </c>
    </row>
    <row r="770" spans="5:5" ht="14.25" x14ac:dyDescent="0.2">
      <c r="E770" s="10" t="s">
        <v>213</v>
      </c>
    </row>
    <row r="771" spans="5:5" ht="14.25" x14ac:dyDescent="0.2">
      <c r="E771" s="10" t="s">
        <v>520</v>
      </c>
    </row>
    <row r="772" spans="5:5" ht="14.25" x14ac:dyDescent="0.2">
      <c r="E772" s="10" t="s">
        <v>767</v>
      </c>
    </row>
    <row r="773" spans="5:5" ht="14.25" x14ac:dyDescent="0.2">
      <c r="E773" s="10" t="s">
        <v>532</v>
      </c>
    </row>
    <row r="774" spans="5:5" ht="28.5" x14ac:dyDescent="0.2">
      <c r="E774" s="10" t="s">
        <v>430</v>
      </c>
    </row>
    <row r="775" spans="5:5" ht="14.25" x14ac:dyDescent="0.2">
      <c r="E775" s="10" t="s">
        <v>276</v>
      </c>
    </row>
    <row r="776" spans="5:5" ht="14.25" x14ac:dyDescent="0.2">
      <c r="E776" s="10" t="s">
        <v>767</v>
      </c>
    </row>
    <row r="777" spans="5:5" ht="14.25" x14ac:dyDescent="0.2">
      <c r="E777" s="10" t="s">
        <v>213</v>
      </c>
    </row>
    <row r="778" spans="5:5" ht="14.25" x14ac:dyDescent="0.2">
      <c r="E778" s="10" t="s">
        <v>461</v>
      </c>
    </row>
    <row r="779" spans="5:5" ht="14.25" x14ac:dyDescent="0.2">
      <c r="E779" s="10" t="s">
        <v>767</v>
      </c>
    </row>
    <row r="780" spans="5:5" ht="14.25" x14ac:dyDescent="0.2">
      <c r="E780" s="10" t="s">
        <v>213</v>
      </c>
    </row>
    <row r="781" spans="5:5" ht="14.25" x14ac:dyDescent="0.2">
      <c r="E781" s="10" t="s">
        <v>439</v>
      </c>
    </row>
    <row r="782" spans="5:5" ht="14.25" x14ac:dyDescent="0.2">
      <c r="E782" s="10" t="s">
        <v>767</v>
      </c>
    </row>
    <row r="783" spans="5:5" ht="14.25" x14ac:dyDescent="0.2">
      <c r="E783" s="10" t="s">
        <v>213</v>
      </c>
    </row>
    <row r="784" spans="5:5" ht="14.25" x14ac:dyDescent="0.2">
      <c r="E784" s="10" t="s">
        <v>484</v>
      </c>
    </row>
    <row r="785" spans="5:5" ht="14.25" x14ac:dyDescent="0.2">
      <c r="E785" s="10" t="s">
        <v>767</v>
      </c>
    </row>
    <row r="786" spans="5:5" ht="14.25" x14ac:dyDescent="0.2">
      <c r="E786" s="10" t="s">
        <v>213</v>
      </c>
    </row>
    <row r="787" spans="5:5" ht="14.25" x14ac:dyDescent="0.2">
      <c r="E787" s="10" t="s">
        <v>499</v>
      </c>
    </row>
    <row r="788" spans="5:5" ht="14.25" x14ac:dyDescent="0.2">
      <c r="E788" s="10" t="s">
        <v>767</v>
      </c>
    </row>
    <row r="789" spans="5:5" ht="14.25" x14ac:dyDescent="0.2">
      <c r="E789" s="10" t="s">
        <v>213</v>
      </c>
    </row>
    <row r="790" spans="5:5" ht="14.25" x14ac:dyDescent="0.2">
      <c r="E790" s="10" t="s">
        <v>534</v>
      </c>
    </row>
    <row r="791" spans="5:5" ht="14.25" x14ac:dyDescent="0.2">
      <c r="E791" s="10" t="s">
        <v>767</v>
      </c>
    </row>
    <row r="792" spans="5:5" ht="14.25" x14ac:dyDescent="0.2">
      <c r="E792" s="10" t="s">
        <v>213</v>
      </c>
    </row>
    <row r="793" spans="5:5" ht="14.25" x14ac:dyDescent="0.2">
      <c r="E793" s="10" t="s">
        <v>555</v>
      </c>
    </row>
    <row r="794" spans="5:5" ht="14.25" x14ac:dyDescent="0.2">
      <c r="E794" s="10" t="s">
        <v>767</v>
      </c>
    </row>
    <row r="795" spans="5:5" ht="14.25" x14ac:dyDescent="0.2">
      <c r="E795" s="10" t="s">
        <v>213</v>
      </c>
    </row>
    <row r="796" spans="5:5" ht="14.25" x14ac:dyDescent="0.2">
      <c r="E796" s="10" t="s">
        <v>520</v>
      </c>
    </row>
    <row r="797" spans="5:5" ht="14.25" x14ac:dyDescent="0.2">
      <c r="E797" s="10" t="s">
        <v>767</v>
      </c>
    </row>
    <row r="798" spans="5:5" ht="14.25" x14ac:dyDescent="0.2">
      <c r="E798" s="10" t="s">
        <v>533</v>
      </c>
    </row>
    <row r="799" spans="5:5" ht="14.25" x14ac:dyDescent="0.2">
      <c r="E799" s="10" t="s">
        <v>432</v>
      </c>
    </row>
    <row r="800" spans="5:5" ht="14.25" x14ac:dyDescent="0.2">
      <c r="E800" s="10" t="s">
        <v>433</v>
      </c>
    </row>
    <row r="801" spans="5:5" ht="14.25" x14ac:dyDescent="0.2">
      <c r="E801" s="10" t="s">
        <v>276</v>
      </c>
    </row>
    <row r="802" spans="5:5" ht="14.25" x14ac:dyDescent="0.2">
      <c r="E802" s="10" t="s">
        <v>767</v>
      </c>
    </row>
    <row r="803" spans="5:5" ht="57" x14ac:dyDescent="0.2">
      <c r="E803" s="10" t="s">
        <v>434</v>
      </c>
    </row>
    <row r="804" spans="5:5" ht="14.25" x14ac:dyDescent="0.2">
      <c r="E804" s="10" t="s">
        <v>461</v>
      </c>
    </row>
    <row r="805" spans="5:5" ht="14.25" x14ac:dyDescent="0.2">
      <c r="E805" s="10" t="s">
        <v>767</v>
      </c>
    </row>
    <row r="806" spans="5:5" ht="14.25" x14ac:dyDescent="0.2">
      <c r="E806" s="10" t="s">
        <v>483</v>
      </c>
    </row>
    <row r="807" spans="5:5" ht="14.25" x14ac:dyDescent="0.2">
      <c r="E807" s="10" t="s">
        <v>439</v>
      </c>
    </row>
    <row r="808" spans="5:5" ht="14.25" x14ac:dyDescent="0.2">
      <c r="E808" s="10" t="s">
        <v>767</v>
      </c>
    </row>
    <row r="809" spans="5:5" ht="14.25" x14ac:dyDescent="0.2">
      <c r="E809" s="10" t="s">
        <v>460</v>
      </c>
    </row>
    <row r="810" spans="5:5" ht="14.25" x14ac:dyDescent="0.2">
      <c r="E810" s="10" t="s">
        <v>484</v>
      </c>
    </row>
    <row r="811" spans="5:5" ht="14.25" x14ac:dyDescent="0.2">
      <c r="E811" s="10" t="s">
        <v>767</v>
      </c>
    </row>
    <row r="812" spans="5:5" ht="42.75" x14ac:dyDescent="0.2">
      <c r="E812" s="10" t="s">
        <v>498</v>
      </c>
    </row>
    <row r="813" spans="5:5" ht="14.25" x14ac:dyDescent="0.2">
      <c r="E813" s="10" t="s">
        <v>499</v>
      </c>
    </row>
    <row r="814" spans="5:5" ht="14.25" x14ac:dyDescent="0.2">
      <c r="E814" s="10" t="s">
        <v>767</v>
      </c>
    </row>
    <row r="815" spans="5:5" ht="42.75" x14ac:dyDescent="0.2">
      <c r="E815" s="10" t="s">
        <v>498</v>
      </c>
    </row>
    <row r="816" spans="5:5" ht="14.25" x14ac:dyDescent="0.2">
      <c r="E816" s="10" t="s">
        <v>534</v>
      </c>
    </row>
    <row r="817" spans="5:5" ht="14.25" x14ac:dyDescent="0.2">
      <c r="E817" s="10" t="s">
        <v>767</v>
      </c>
    </row>
    <row r="818" spans="5:5" ht="42.75" x14ac:dyDescent="0.2">
      <c r="E818" s="10" t="s">
        <v>554</v>
      </c>
    </row>
    <row r="819" spans="5:5" ht="14.25" x14ac:dyDescent="0.2">
      <c r="E819" s="10" t="s">
        <v>555</v>
      </c>
    </row>
    <row r="820" spans="5:5" ht="14.25" x14ac:dyDescent="0.2">
      <c r="E820" s="10" t="s">
        <v>767</v>
      </c>
    </row>
    <row r="821" spans="5:5" ht="42.75" x14ac:dyDescent="0.2">
      <c r="E821" s="10" t="s">
        <v>498</v>
      </c>
    </row>
    <row r="822" spans="5:5" ht="14.25" x14ac:dyDescent="0.2">
      <c r="E822" s="10" t="s">
        <v>520</v>
      </c>
    </row>
    <row r="823" spans="5:5" ht="14.25" x14ac:dyDescent="0.2">
      <c r="E823" s="10" t="s">
        <v>767</v>
      </c>
    </row>
    <row r="824" spans="5:5" ht="42.75" x14ac:dyDescent="0.2">
      <c r="E824" s="10" t="s">
        <v>498</v>
      </c>
    </row>
    <row r="825" spans="5:5" ht="14.25" x14ac:dyDescent="0.2">
      <c r="E825" s="10" t="s">
        <v>436</v>
      </c>
    </row>
    <row r="826" spans="5:5" ht="14.25" x14ac:dyDescent="0.2">
      <c r="E826" s="10" t="s">
        <v>276</v>
      </c>
    </row>
    <row r="827" spans="5:5" ht="14.25" x14ac:dyDescent="0.2">
      <c r="E827" s="10" t="s">
        <v>767</v>
      </c>
    </row>
    <row r="828" spans="5:5" ht="14.25" x14ac:dyDescent="0.2">
      <c r="E828" s="10" t="s">
        <v>294</v>
      </c>
    </row>
    <row r="829" spans="5:5" ht="14.25" x14ac:dyDescent="0.2">
      <c r="E829" s="10" t="s">
        <v>461</v>
      </c>
    </row>
    <row r="830" spans="5:5" ht="14.25" x14ac:dyDescent="0.2">
      <c r="E830" s="10" t="s">
        <v>767</v>
      </c>
    </row>
    <row r="831" spans="5:5" ht="14.25" x14ac:dyDescent="0.2">
      <c r="E831" s="10" t="s">
        <v>294</v>
      </c>
    </row>
    <row r="832" spans="5:5" ht="14.25" x14ac:dyDescent="0.2">
      <c r="E832" s="10" t="s">
        <v>439</v>
      </c>
    </row>
    <row r="833" spans="5:5" ht="14.25" x14ac:dyDescent="0.2">
      <c r="E833" s="10" t="s">
        <v>767</v>
      </c>
    </row>
    <row r="834" spans="5:5" ht="14.25" x14ac:dyDescent="0.2">
      <c r="E834" s="10" t="s">
        <v>294</v>
      </c>
    </row>
    <row r="835" spans="5:5" ht="14.25" x14ac:dyDescent="0.2">
      <c r="E835" s="10" t="s">
        <v>484</v>
      </c>
    </row>
    <row r="836" spans="5:5" ht="14.25" x14ac:dyDescent="0.2">
      <c r="E836" s="10" t="s">
        <v>767</v>
      </c>
    </row>
    <row r="837" spans="5:5" ht="14.25" x14ac:dyDescent="0.2">
      <c r="E837" s="10" t="s">
        <v>294</v>
      </c>
    </row>
    <row r="838" spans="5:5" ht="14.25" x14ac:dyDescent="0.2">
      <c r="E838" s="10" t="s">
        <v>499</v>
      </c>
    </row>
    <row r="839" spans="5:5" ht="14.25" x14ac:dyDescent="0.2">
      <c r="E839" s="10" t="s">
        <v>767</v>
      </c>
    </row>
    <row r="840" spans="5:5" ht="14.25" x14ac:dyDescent="0.2">
      <c r="E840" s="10" t="s">
        <v>294</v>
      </c>
    </row>
    <row r="841" spans="5:5" ht="14.25" x14ac:dyDescent="0.2">
      <c r="E841" s="10" t="s">
        <v>534</v>
      </c>
    </row>
    <row r="842" spans="5:5" ht="14.25" x14ac:dyDescent="0.2">
      <c r="E842" s="10" t="s">
        <v>767</v>
      </c>
    </row>
    <row r="843" spans="5:5" ht="14.25" x14ac:dyDescent="0.2">
      <c r="E843" s="10" t="s">
        <v>294</v>
      </c>
    </row>
    <row r="844" spans="5:5" ht="14.25" x14ac:dyDescent="0.2">
      <c r="E844" s="10" t="s">
        <v>555</v>
      </c>
    </row>
    <row r="845" spans="5:5" ht="14.25" x14ac:dyDescent="0.2">
      <c r="E845" s="10" t="s">
        <v>767</v>
      </c>
    </row>
    <row r="846" spans="5:5" ht="14.25" x14ac:dyDescent="0.2">
      <c r="E846" s="10" t="s">
        <v>294</v>
      </c>
    </row>
    <row r="847" spans="5:5" ht="14.25" x14ac:dyDescent="0.2">
      <c r="E847" s="10" t="s">
        <v>520</v>
      </c>
    </row>
    <row r="848" spans="5:5" ht="14.25" x14ac:dyDescent="0.2">
      <c r="E848" s="10" t="s">
        <v>767</v>
      </c>
    </row>
    <row r="849" spans="5:5" ht="14.25" x14ac:dyDescent="0.2">
      <c r="E849" s="10" t="s">
        <v>294</v>
      </c>
    </row>
    <row r="850" spans="5:5" ht="14.25" x14ac:dyDescent="0.2">
      <c r="E850" s="10" t="s">
        <v>438</v>
      </c>
    </row>
    <row r="851" spans="5:5" ht="14.25" x14ac:dyDescent="0.2">
      <c r="E851" s="10" t="s">
        <v>276</v>
      </c>
    </row>
    <row r="852" spans="5:5" ht="14.25" x14ac:dyDescent="0.2">
      <c r="E852" s="10" t="s">
        <v>767</v>
      </c>
    </row>
    <row r="853" spans="5:5" ht="14.25" x14ac:dyDescent="0.2">
      <c r="E853" s="10" t="s">
        <v>294</v>
      </c>
    </row>
    <row r="854" spans="5:5" ht="14.25" x14ac:dyDescent="0.2">
      <c r="E854" s="10" t="s">
        <v>461</v>
      </c>
    </row>
    <row r="855" spans="5:5" ht="14.25" x14ac:dyDescent="0.2">
      <c r="E855" s="10" t="s">
        <v>767</v>
      </c>
    </row>
    <row r="856" spans="5:5" ht="14.25" x14ac:dyDescent="0.2">
      <c r="E856" s="10" t="s">
        <v>294</v>
      </c>
    </row>
    <row r="857" spans="5:5" ht="14.25" x14ac:dyDescent="0.2">
      <c r="E857" s="10" t="s">
        <v>439</v>
      </c>
    </row>
    <row r="858" spans="5:5" ht="14.25" x14ac:dyDescent="0.2">
      <c r="E858" s="10" t="s">
        <v>767</v>
      </c>
    </row>
    <row r="859" spans="5:5" ht="14.25" x14ac:dyDescent="0.2">
      <c r="E859" s="10" t="s">
        <v>294</v>
      </c>
    </row>
    <row r="860" spans="5:5" ht="14.25" x14ac:dyDescent="0.2">
      <c r="E860" s="10" t="s">
        <v>484</v>
      </c>
    </row>
    <row r="861" spans="5:5" ht="14.25" x14ac:dyDescent="0.2">
      <c r="E861" s="10" t="s">
        <v>767</v>
      </c>
    </row>
    <row r="862" spans="5:5" ht="14.25" x14ac:dyDescent="0.2">
      <c r="E862" s="10" t="s">
        <v>294</v>
      </c>
    </row>
    <row r="863" spans="5:5" ht="14.25" x14ac:dyDescent="0.2">
      <c r="E863" s="10" t="s">
        <v>499</v>
      </c>
    </row>
    <row r="864" spans="5:5" ht="14.25" x14ac:dyDescent="0.2">
      <c r="E864" s="10" t="s">
        <v>767</v>
      </c>
    </row>
    <row r="865" spans="5:5" ht="14.25" x14ac:dyDescent="0.2">
      <c r="E865" s="10" t="s">
        <v>294</v>
      </c>
    </row>
    <row r="866" spans="5:5" ht="14.25" x14ac:dyDescent="0.2">
      <c r="E866" s="10" t="s">
        <v>534</v>
      </c>
    </row>
    <row r="867" spans="5:5" ht="14.25" x14ac:dyDescent="0.2">
      <c r="E867" s="10" t="s">
        <v>767</v>
      </c>
    </row>
    <row r="868" spans="5:5" ht="14.25" x14ac:dyDescent="0.2">
      <c r="E868" s="10" t="s">
        <v>294</v>
      </c>
    </row>
    <row r="869" spans="5:5" ht="14.25" x14ac:dyDescent="0.2">
      <c r="E869" s="10" t="s">
        <v>555</v>
      </c>
    </row>
    <row r="870" spans="5:5" ht="14.25" x14ac:dyDescent="0.2">
      <c r="E870" s="10" t="s">
        <v>767</v>
      </c>
    </row>
    <row r="871" spans="5:5" ht="14.25" x14ac:dyDescent="0.2">
      <c r="E871" s="10" t="s">
        <v>294</v>
      </c>
    </row>
    <row r="872" spans="5:5" ht="14.25" x14ac:dyDescent="0.2">
      <c r="E872" s="10" t="s">
        <v>520</v>
      </c>
    </row>
    <row r="873" spans="5:5" ht="14.25" x14ac:dyDescent="0.2">
      <c r="E873" s="10" t="s">
        <v>767</v>
      </c>
    </row>
    <row r="874" spans="5:5" ht="14.25" x14ac:dyDescent="0.2">
      <c r="E874" s="10" t="s">
        <v>294</v>
      </c>
    </row>
    <row r="875" spans="5:5" ht="14.25" x14ac:dyDescent="0.2">
      <c r="E875" s="10" t="s">
        <v>292</v>
      </c>
    </row>
    <row r="876" spans="5:5" ht="28.5" x14ac:dyDescent="0.2">
      <c r="E876" s="10" t="s">
        <v>293</v>
      </c>
    </row>
    <row r="877" spans="5:5" ht="14.25" x14ac:dyDescent="0.2">
      <c r="E877" s="10" t="s">
        <v>276</v>
      </c>
    </row>
    <row r="878" spans="5:5" ht="14.25" x14ac:dyDescent="0.2">
      <c r="E878" s="10" t="s">
        <v>767</v>
      </c>
    </row>
    <row r="879" spans="5:5" ht="14.25" x14ac:dyDescent="0.2">
      <c r="E879" s="10" t="s">
        <v>294</v>
      </c>
    </row>
    <row r="880" spans="5:5" ht="14.25" x14ac:dyDescent="0.2">
      <c r="E880" s="10" t="s">
        <v>461</v>
      </c>
    </row>
    <row r="881" spans="5:5" ht="14.25" x14ac:dyDescent="0.2">
      <c r="E881" s="10" t="s">
        <v>767</v>
      </c>
    </row>
    <row r="882" spans="5:5" ht="14.25" x14ac:dyDescent="0.2">
      <c r="E882" s="10" t="s">
        <v>294</v>
      </c>
    </row>
    <row r="883" spans="5:5" ht="14.25" x14ac:dyDescent="0.2">
      <c r="E883" s="10" t="s">
        <v>439</v>
      </c>
    </row>
    <row r="884" spans="5:5" ht="14.25" x14ac:dyDescent="0.2">
      <c r="E884" s="10" t="s">
        <v>767</v>
      </c>
    </row>
    <row r="885" spans="5:5" ht="14.25" x14ac:dyDescent="0.2">
      <c r="E885" s="10" t="s">
        <v>294</v>
      </c>
    </row>
    <row r="886" spans="5:5" ht="14.25" x14ac:dyDescent="0.2">
      <c r="E886" s="10" t="s">
        <v>484</v>
      </c>
    </row>
    <row r="887" spans="5:5" ht="14.25" x14ac:dyDescent="0.2">
      <c r="E887" s="10" t="s">
        <v>767</v>
      </c>
    </row>
    <row r="888" spans="5:5" ht="14.25" x14ac:dyDescent="0.2">
      <c r="E888" s="10" t="s">
        <v>294</v>
      </c>
    </row>
    <row r="889" spans="5:5" ht="14.25" x14ac:dyDescent="0.2">
      <c r="E889" s="10" t="s">
        <v>499</v>
      </c>
    </row>
    <row r="890" spans="5:5" ht="14.25" x14ac:dyDescent="0.2">
      <c r="E890" s="10" t="s">
        <v>767</v>
      </c>
    </row>
    <row r="891" spans="5:5" ht="14.25" x14ac:dyDescent="0.2">
      <c r="E891" s="10" t="s">
        <v>294</v>
      </c>
    </row>
    <row r="892" spans="5:5" ht="14.25" x14ac:dyDescent="0.2">
      <c r="E892" s="10" t="s">
        <v>534</v>
      </c>
    </row>
    <row r="893" spans="5:5" ht="14.25" x14ac:dyDescent="0.2">
      <c r="E893" s="10" t="s">
        <v>767</v>
      </c>
    </row>
    <row r="894" spans="5:5" ht="14.25" x14ac:dyDescent="0.2">
      <c r="E894" s="10" t="s">
        <v>294</v>
      </c>
    </row>
    <row r="895" spans="5:5" ht="14.25" x14ac:dyDescent="0.2">
      <c r="E895" s="10" t="s">
        <v>555</v>
      </c>
    </row>
    <row r="896" spans="5:5" ht="14.25" x14ac:dyDescent="0.2">
      <c r="E896" s="10" t="s">
        <v>767</v>
      </c>
    </row>
    <row r="897" spans="5:5" ht="14.25" x14ac:dyDescent="0.2">
      <c r="E897" s="10" t="s">
        <v>294</v>
      </c>
    </row>
    <row r="898" spans="5:5" ht="14.25" x14ac:dyDescent="0.2">
      <c r="E898" s="10" t="s">
        <v>520</v>
      </c>
    </row>
    <row r="899" spans="5:5" ht="14.25" x14ac:dyDescent="0.2">
      <c r="E899" s="10" t="s">
        <v>767</v>
      </c>
    </row>
    <row r="900" spans="5:5" ht="14.25" x14ac:dyDescent="0.2">
      <c r="E900" s="10" t="s">
        <v>294</v>
      </c>
    </row>
    <row r="901" spans="5:5" ht="14.25" x14ac:dyDescent="0.2">
      <c r="E901" s="10" t="s">
        <v>296</v>
      </c>
    </row>
    <row r="902" spans="5:5" ht="14.25" x14ac:dyDescent="0.2">
      <c r="E902" s="10" t="s">
        <v>297</v>
      </c>
    </row>
    <row r="903" spans="5:5" ht="14.25" x14ac:dyDescent="0.2">
      <c r="E903" s="10" t="s">
        <v>276</v>
      </c>
    </row>
    <row r="904" spans="5:5" ht="14.25" x14ac:dyDescent="0.2">
      <c r="E904" s="10" t="s">
        <v>767</v>
      </c>
    </row>
    <row r="905" spans="5:5" ht="14.25" x14ac:dyDescent="0.2">
      <c r="E905" s="10" t="s">
        <v>294</v>
      </c>
    </row>
    <row r="906" spans="5:5" ht="14.25" x14ac:dyDescent="0.2">
      <c r="E906" s="10" t="s">
        <v>461</v>
      </c>
    </row>
    <row r="907" spans="5:5" ht="14.25" x14ac:dyDescent="0.2">
      <c r="E907" s="10" t="s">
        <v>767</v>
      </c>
    </row>
    <row r="908" spans="5:5" ht="14.25" x14ac:dyDescent="0.2">
      <c r="E908" s="10" t="s">
        <v>294</v>
      </c>
    </row>
    <row r="909" spans="5:5" ht="14.25" x14ac:dyDescent="0.2">
      <c r="E909" s="10" t="s">
        <v>439</v>
      </c>
    </row>
    <row r="910" spans="5:5" ht="14.25" x14ac:dyDescent="0.2">
      <c r="E910" s="10" t="s">
        <v>767</v>
      </c>
    </row>
    <row r="911" spans="5:5" ht="14.25" x14ac:dyDescent="0.2">
      <c r="E911" s="10" t="s">
        <v>294</v>
      </c>
    </row>
    <row r="912" spans="5:5" ht="14.25" x14ac:dyDescent="0.2">
      <c r="E912" s="10" t="s">
        <v>484</v>
      </c>
    </row>
    <row r="913" spans="5:5" ht="14.25" x14ac:dyDescent="0.2">
      <c r="E913" s="10" t="s">
        <v>767</v>
      </c>
    </row>
    <row r="914" spans="5:5" ht="14.25" x14ac:dyDescent="0.2">
      <c r="E914" s="10" t="s">
        <v>294</v>
      </c>
    </row>
    <row r="915" spans="5:5" ht="14.25" x14ac:dyDescent="0.2">
      <c r="E915" s="10" t="s">
        <v>499</v>
      </c>
    </row>
    <row r="916" spans="5:5" ht="14.25" x14ac:dyDescent="0.2">
      <c r="E916" s="10" t="s">
        <v>767</v>
      </c>
    </row>
    <row r="917" spans="5:5" ht="14.25" x14ac:dyDescent="0.2">
      <c r="E917" s="10" t="s">
        <v>294</v>
      </c>
    </row>
    <row r="918" spans="5:5" ht="14.25" x14ac:dyDescent="0.2">
      <c r="E918" s="10" t="s">
        <v>534</v>
      </c>
    </row>
    <row r="919" spans="5:5" ht="14.25" x14ac:dyDescent="0.2">
      <c r="E919" s="10" t="s">
        <v>767</v>
      </c>
    </row>
    <row r="920" spans="5:5" ht="14.25" x14ac:dyDescent="0.2">
      <c r="E920" s="10" t="s">
        <v>294</v>
      </c>
    </row>
    <row r="921" spans="5:5" ht="14.25" x14ac:dyDescent="0.2">
      <c r="E921" s="10" t="s">
        <v>555</v>
      </c>
    </row>
    <row r="922" spans="5:5" ht="14.25" x14ac:dyDescent="0.2">
      <c r="E922" s="10" t="s">
        <v>767</v>
      </c>
    </row>
    <row r="923" spans="5:5" ht="14.25" x14ac:dyDescent="0.2">
      <c r="E923" s="10" t="s">
        <v>294</v>
      </c>
    </row>
    <row r="924" spans="5:5" ht="14.25" x14ac:dyDescent="0.2">
      <c r="E924" s="10" t="s">
        <v>520</v>
      </c>
    </row>
    <row r="925" spans="5:5" ht="14.25" x14ac:dyDescent="0.2">
      <c r="E925" s="10" t="s">
        <v>767</v>
      </c>
    </row>
    <row r="926" spans="5:5" ht="14.25" x14ac:dyDescent="0.2">
      <c r="E926" s="10" t="s">
        <v>294</v>
      </c>
    </row>
    <row r="927" spans="5:5" ht="14.25" x14ac:dyDescent="0.2">
      <c r="E927" s="10" t="s">
        <v>211</v>
      </c>
    </row>
    <row r="928" spans="5:5" ht="14.25" x14ac:dyDescent="0.2">
      <c r="E928" s="10" t="s">
        <v>212</v>
      </c>
    </row>
    <row r="929" spans="5:5" ht="14.25" x14ac:dyDescent="0.2">
      <c r="E929" s="10" t="s">
        <v>15</v>
      </c>
    </row>
    <row r="930" spans="5:5" ht="14.25" x14ac:dyDescent="0.2">
      <c r="E930" s="10" t="s">
        <v>767</v>
      </c>
    </row>
    <row r="931" spans="5:5" ht="14.25" x14ac:dyDescent="0.2">
      <c r="E931" s="10" t="s">
        <v>213</v>
      </c>
    </row>
    <row r="932" spans="5:5" ht="14.25" x14ac:dyDescent="0.2">
      <c r="E932" s="10" t="s">
        <v>228</v>
      </c>
    </row>
    <row r="933" spans="5:5" ht="28.5" x14ac:dyDescent="0.2">
      <c r="E933" s="10" t="s">
        <v>229</v>
      </c>
    </row>
    <row r="934" spans="5:5" ht="14.25" x14ac:dyDescent="0.2">
      <c r="E934" s="10" t="s">
        <v>15</v>
      </c>
    </row>
    <row r="935" spans="5:5" ht="14.25" x14ac:dyDescent="0.2">
      <c r="E935" s="10" t="s">
        <v>767</v>
      </c>
    </row>
    <row r="936" spans="5:5" ht="85.5" x14ac:dyDescent="0.2">
      <c r="E936" s="10" t="s">
        <v>230</v>
      </c>
    </row>
    <row r="937" spans="5:5" ht="14.25" x14ac:dyDescent="0.2">
      <c r="E937" s="10" t="s">
        <v>232</v>
      </c>
    </row>
    <row r="938" spans="5:5" ht="14.25" x14ac:dyDescent="0.2">
      <c r="E938" s="10" t="s">
        <v>233</v>
      </c>
    </row>
    <row r="939" spans="5:5" ht="14.25" x14ac:dyDescent="0.2">
      <c r="E939" s="10" t="s">
        <v>15</v>
      </c>
    </row>
    <row r="940" spans="5:5" ht="14.25" x14ac:dyDescent="0.2">
      <c r="E940" s="10" t="s">
        <v>767</v>
      </c>
    </row>
    <row r="941" spans="5:5" ht="85.5" x14ac:dyDescent="0.2">
      <c r="E941" s="10" t="s">
        <v>230</v>
      </c>
    </row>
    <row r="942" spans="5:5" ht="14.25" x14ac:dyDescent="0.2">
      <c r="E942" s="10" t="s">
        <v>235</v>
      </c>
    </row>
    <row r="943" spans="5:5" ht="14.25" x14ac:dyDescent="0.2">
      <c r="E943" s="10" t="s">
        <v>236</v>
      </c>
    </row>
    <row r="944" spans="5:5" ht="14.25" x14ac:dyDescent="0.2">
      <c r="E944" s="10" t="s">
        <v>15</v>
      </c>
    </row>
    <row r="945" spans="5:5" ht="14.25" x14ac:dyDescent="0.2">
      <c r="E945" s="10" t="s">
        <v>767</v>
      </c>
    </row>
    <row r="946" spans="5:5" ht="85.5" x14ac:dyDescent="0.2">
      <c r="E946" s="10" t="s">
        <v>230</v>
      </c>
    </row>
    <row r="947" spans="5:5" ht="14.25" x14ac:dyDescent="0.2">
      <c r="E947" s="10" t="s">
        <v>238</v>
      </c>
    </row>
    <row r="948" spans="5:5" ht="14.25" x14ac:dyDescent="0.2">
      <c r="E948" s="10" t="s">
        <v>239</v>
      </c>
    </row>
    <row r="949" spans="5:5" ht="14.25" x14ac:dyDescent="0.2">
      <c r="E949" s="10" t="s">
        <v>15</v>
      </c>
    </row>
    <row r="950" spans="5:5" ht="14.25" x14ac:dyDescent="0.2">
      <c r="E950" s="10" t="s">
        <v>767</v>
      </c>
    </row>
    <row r="951" spans="5:5" ht="14.25" x14ac:dyDescent="0.2">
      <c r="E951" s="10" t="s">
        <v>240</v>
      </c>
    </row>
    <row r="952" spans="5:5" ht="14.25" x14ac:dyDescent="0.2">
      <c r="E952" s="10" t="s">
        <v>247</v>
      </c>
    </row>
    <row r="953" spans="5:5" ht="14.25" x14ac:dyDescent="0.2">
      <c r="E953" s="10" t="s">
        <v>248</v>
      </c>
    </row>
    <row r="954" spans="5:5" ht="14.25" x14ac:dyDescent="0.2">
      <c r="E954" s="10" t="s">
        <v>15</v>
      </c>
    </row>
    <row r="955" spans="5:5" ht="14.25" x14ac:dyDescent="0.2">
      <c r="E955" s="10" t="s">
        <v>249</v>
      </c>
    </row>
    <row r="956" spans="5:5" ht="14.25" x14ac:dyDescent="0.2">
      <c r="E956" s="10">
        <v>124</v>
      </c>
    </row>
    <row r="957" spans="5:5" ht="14.25" x14ac:dyDescent="0.2">
      <c r="E957" s="10" t="s">
        <v>251</v>
      </c>
    </row>
    <row r="958" spans="5:5" ht="14.25" x14ac:dyDescent="0.2">
      <c r="E958" s="10" t="s">
        <v>15</v>
      </c>
    </row>
    <row r="959" spans="5:5" ht="14.25" x14ac:dyDescent="0.2">
      <c r="E959" s="10" t="s">
        <v>767</v>
      </c>
    </row>
    <row r="960" spans="5:5" ht="42.75" x14ac:dyDescent="0.2">
      <c r="E960" s="10" t="s">
        <v>252</v>
      </c>
    </row>
    <row r="961" spans="5:5" ht="14.25" x14ac:dyDescent="0.2">
      <c r="E961" s="10" t="s">
        <v>254</v>
      </c>
    </row>
    <row r="962" spans="5:5" ht="14.25" x14ac:dyDescent="0.2">
      <c r="E962" s="10" t="s">
        <v>255</v>
      </c>
    </row>
    <row r="963" spans="5:5" ht="14.25" x14ac:dyDescent="0.2">
      <c r="E963" s="10" t="s">
        <v>15</v>
      </c>
    </row>
    <row r="964" spans="5:5" ht="14.25" x14ac:dyDescent="0.2">
      <c r="E964" s="10" t="s">
        <v>767</v>
      </c>
    </row>
    <row r="965" spans="5:5" ht="14.25" x14ac:dyDescent="0.2">
      <c r="E965" s="10" t="s">
        <v>257</v>
      </c>
    </row>
    <row r="966" spans="5:5" ht="18.75" customHeight="1" x14ac:dyDescent="0.2">
      <c r="E966" s="11"/>
    </row>
    <row r="967" spans="5:5" ht="18.75" customHeight="1" x14ac:dyDescent="0.2">
      <c r="E967" s="11"/>
    </row>
    <row r="968" spans="5:5" ht="18.75" customHeight="1" x14ac:dyDescent="0.2">
      <c r="E968" s="11"/>
    </row>
    <row r="969" spans="5:5" ht="18.75" customHeight="1" x14ac:dyDescent="0.2">
      <c r="E969" s="11"/>
    </row>
    <row r="970" spans="5:5" ht="18.75" customHeight="1" x14ac:dyDescent="0.2">
      <c r="E970" s="11"/>
    </row>
    <row r="971" spans="5:5" ht="18.75" customHeight="1" x14ac:dyDescent="0.2">
      <c r="E971" s="11"/>
    </row>
    <row r="972" spans="5:5" ht="18.75" customHeight="1" x14ac:dyDescent="0.2">
      <c r="E972" s="11"/>
    </row>
    <row r="973" spans="5:5" ht="18.75" customHeight="1" x14ac:dyDescent="0.2">
      <c r="E973" s="11"/>
    </row>
    <row r="974" spans="5:5" ht="18.75" customHeight="1" x14ac:dyDescent="0.2">
      <c r="E974" s="11"/>
    </row>
    <row r="975" spans="5:5" ht="18.75" customHeight="1" x14ac:dyDescent="0.2">
      <c r="E975" s="11"/>
    </row>
    <row r="976" spans="5:5" ht="18.75" customHeight="1" x14ac:dyDescent="0.2">
      <c r="E976" s="11"/>
    </row>
    <row r="977" spans="5:5" ht="18.75" customHeight="1" x14ac:dyDescent="0.2">
      <c r="E977" s="11"/>
    </row>
    <row r="978" spans="5:5" ht="18.75" customHeight="1" x14ac:dyDescent="0.2">
      <c r="E978" s="11"/>
    </row>
    <row r="979" spans="5:5" ht="18.75" customHeight="1" x14ac:dyDescent="0.2">
      <c r="E979" s="11"/>
    </row>
    <row r="980" spans="5:5" ht="18.75" customHeight="1" x14ac:dyDescent="0.2">
      <c r="E980" s="11"/>
    </row>
    <row r="981" spans="5:5" ht="18.75" customHeight="1" x14ac:dyDescent="0.2">
      <c r="E981" s="11"/>
    </row>
    <row r="982" spans="5:5" ht="18.75" customHeight="1" x14ac:dyDescent="0.2">
      <c r="E982" s="11"/>
    </row>
    <row r="983" spans="5:5" ht="18.75" customHeight="1" x14ac:dyDescent="0.2">
      <c r="E983" s="11"/>
    </row>
    <row r="984" spans="5:5" ht="18.75" customHeight="1" x14ac:dyDescent="0.2">
      <c r="E984" s="11"/>
    </row>
    <row r="985" spans="5:5" ht="18.75" customHeight="1" x14ac:dyDescent="0.2">
      <c r="E985" s="11"/>
    </row>
    <row r="986" spans="5:5" ht="18.75" customHeight="1" x14ac:dyDescent="0.2">
      <c r="E986" s="11"/>
    </row>
    <row r="987" spans="5:5" ht="18.75" customHeight="1" x14ac:dyDescent="0.2">
      <c r="E987" s="11"/>
    </row>
    <row r="988" spans="5:5" ht="18.75" customHeight="1" x14ac:dyDescent="0.2">
      <c r="E988" s="11"/>
    </row>
    <row r="989" spans="5:5" ht="18.75" customHeight="1" x14ac:dyDescent="0.2">
      <c r="E989" s="11"/>
    </row>
    <row r="990" spans="5:5" ht="18.75" customHeight="1" x14ac:dyDescent="0.2">
      <c r="E990" s="11"/>
    </row>
    <row r="991" spans="5:5" ht="18.75" customHeight="1" x14ac:dyDescent="0.2">
      <c r="E991" s="11"/>
    </row>
    <row r="992" spans="5:5" ht="18.75" customHeight="1" x14ac:dyDescent="0.2">
      <c r="E992" s="11"/>
    </row>
    <row r="993" spans="5:5" ht="18.75" customHeight="1" x14ac:dyDescent="0.2">
      <c r="E993" s="11"/>
    </row>
    <row r="994" spans="5:5" ht="18.75" customHeight="1" x14ac:dyDescent="0.2">
      <c r="E994" s="11"/>
    </row>
    <row r="995" spans="5:5" ht="18.75" customHeight="1" x14ac:dyDescent="0.2">
      <c r="E995" s="11"/>
    </row>
    <row r="996" spans="5:5" ht="18.75" customHeight="1" x14ac:dyDescent="0.2">
      <c r="E996" s="11"/>
    </row>
    <row r="997" spans="5:5" ht="18.75" customHeight="1" x14ac:dyDescent="0.2">
      <c r="E997" s="11"/>
    </row>
    <row r="998" spans="5:5" ht="18.75" customHeight="1" x14ac:dyDescent="0.2">
      <c r="E998" s="11"/>
    </row>
    <row r="999" spans="5:5" ht="18.75" customHeight="1" x14ac:dyDescent="0.2">
      <c r="E999" s="11"/>
    </row>
    <row r="1000" spans="5:5" ht="18.75" customHeight="1" x14ac:dyDescent="0.2">
      <c r="E1000" s="11"/>
    </row>
    <row r="1001" spans="5:5" ht="18.75" customHeight="1" x14ac:dyDescent="0.2">
      <c r="E1001" s="11"/>
    </row>
    <row r="1002" spans="5:5" ht="18.75" customHeight="1" x14ac:dyDescent="0.2">
      <c r="E1002" s="11"/>
    </row>
    <row r="1003" spans="5:5" ht="18.75" customHeight="1" x14ac:dyDescent="0.2">
      <c r="E1003" s="11"/>
    </row>
    <row r="1004" spans="5:5" ht="18.75" customHeight="1" x14ac:dyDescent="0.2">
      <c r="E1004" s="11"/>
    </row>
    <row r="1005" spans="5:5" ht="18.75" customHeight="1" x14ac:dyDescent="0.2">
      <c r="E1005" s="11"/>
    </row>
    <row r="1006" spans="5:5" ht="18.75" customHeight="1" x14ac:dyDescent="0.2">
      <c r="E1006" s="11"/>
    </row>
    <row r="1007" spans="5:5" ht="18.75" customHeight="1" x14ac:dyDescent="0.2">
      <c r="E1007" s="11"/>
    </row>
    <row r="1008" spans="5:5" ht="18.75" customHeight="1" x14ac:dyDescent="0.2">
      <c r="E1008" s="11"/>
    </row>
    <row r="1009" spans="5:5" ht="18.75" customHeight="1" x14ac:dyDescent="0.2">
      <c r="E1009" s="11"/>
    </row>
    <row r="1010" spans="5:5" ht="18.75" customHeight="1" x14ac:dyDescent="0.2">
      <c r="E1010" s="11"/>
    </row>
    <row r="1011" spans="5:5" ht="18.75" customHeight="1" x14ac:dyDescent="0.2">
      <c r="E1011" s="11"/>
    </row>
    <row r="1012" spans="5:5" ht="18.75" customHeight="1" x14ac:dyDescent="0.2">
      <c r="E1012" s="11"/>
    </row>
    <row r="1013" spans="5:5" ht="18.75" customHeight="1" x14ac:dyDescent="0.2">
      <c r="E1013" s="11"/>
    </row>
    <row r="1014" spans="5:5" ht="18.75" customHeight="1" x14ac:dyDescent="0.2">
      <c r="E1014" s="11"/>
    </row>
    <row r="1015" spans="5:5" ht="18.75" customHeight="1" x14ac:dyDescent="0.2">
      <c r="E1015" s="11"/>
    </row>
    <row r="1016" spans="5:5" ht="18.75" customHeight="1" x14ac:dyDescent="0.2">
      <c r="E1016" s="11"/>
    </row>
    <row r="1017" spans="5:5" ht="18.75" customHeight="1" x14ac:dyDescent="0.2">
      <c r="E1017" s="11"/>
    </row>
    <row r="1018" spans="5:5" ht="18.75" customHeight="1" x14ac:dyDescent="0.2">
      <c r="E1018" s="11"/>
    </row>
    <row r="1019" spans="5:5" ht="18.75" customHeight="1" x14ac:dyDescent="0.2">
      <c r="E1019" s="11"/>
    </row>
    <row r="1020" spans="5:5" ht="18.75" customHeight="1" x14ac:dyDescent="0.2">
      <c r="E1020" s="11"/>
    </row>
    <row r="1021" spans="5:5" ht="18.75" customHeight="1" x14ac:dyDescent="0.2">
      <c r="E1021" s="11"/>
    </row>
    <row r="1022" spans="5:5" ht="18.75" customHeight="1" x14ac:dyDescent="0.2">
      <c r="E1022" s="11"/>
    </row>
    <row r="1023" spans="5:5" ht="18.75" customHeight="1" x14ac:dyDescent="0.2">
      <c r="E1023" s="11"/>
    </row>
    <row r="1024" spans="5:5" ht="18.75" customHeight="1" x14ac:dyDescent="0.2">
      <c r="E1024" s="11"/>
    </row>
    <row r="1025" spans="5:5" ht="18.75" customHeight="1" x14ac:dyDescent="0.2">
      <c r="E1025" s="11"/>
    </row>
    <row r="1026" spans="5:5" ht="18.75" customHeight="1" x14ac:dyDescent="0.2">
      <c r="E1026" s="11"/>
    </row>
    <row r="1027" spans="5:5" ht="18.75" customHeight="1" x14ac:dyDescent="0.2">
      <c r="E1027" s="11"/>
    </row>
    <row r="1028" spans="5:5" ht="18.75" customHeight="1" x14ac:dyDescent="0.2">
      <c r="E1028" s="11"/>
    </row>
    <row r="1029" spans="5:5" ht="18.75" customHeight="1" x14ac:dyDescent="0.2">
      <c r="E1029" s="11"/>
    </row>
    <row r="1030" spans="5:5" ht="18.75" customHeight="1" x14ac:dyDescent="0.2">
      <c r="E1030" s="11"/>
    </row>
    <row r="1031" spans="5:5" ht="18.75" customHeight="1" x14ac:dyDescent="0.2">
      <c r="E1031" s="11"/>
    </row>
    <row r="1032" spans="5:5" ht="18.75" customHeight="1" x14ac:dyDescent="0.2">
      <c r="E1032" s="11"/>
    </row>
    <row r="1033" spans="5:5" ht="18.75" customHeight="1" x14ac:dyDescent="0.2">
      <c r="E1033" s="11"/>
    </row>
    <row r="1034" spans="5:5" ht="18.75" customHeight="1" x14ac:dyDescent="0.2">
      <c r="E1034" s="11"/>
    </row>
    <row r="1035" spans="5:5" ht="18.75" customHeight="1" x14ac:dyDescent="0.2">
      <c r="E1035" s="11"/>
    </row>
    <row r="1036" spans="5:5" ht="18.75" customHeight="1" x14ac:dyDescent="0.2">
      <c r="E1036" s="11"/>
    </row>
    <row r="1037" spans="5:5" ht="18.75" customHeight="1" x14ac:dyDescent="0.2">
      <c r="E1037" s="11"/>
    </row>
    <row r="1038" spans="5:5" ht="18.75" customHeight="1" x14ac:dyDescent="0.2">
      <c r="E1038" s="11"/>
    </row>
    <row r="1039" spans="5:5" ht="18.75" customHeight="1" x14ac:dyDescent="0.2">
      <c r="E1039" s="11"/>
    </row>
    <row r="1040" spans="5:5" ht="18.75" customHeight="1" x14ac:dyDescent="0.2">
      <c r="E1040" s="11"/>
    </row>
    <row r="1041" spans="5:5" ht="18.75" customHeight="1" x14ac:dyDescent="0.2">
      <c r="E1041" s="11"/>
    </row>
    <row r="1042" spans="5:5" ht="18.75" customHeight="1" x14ac:dyDescent="0.2">
      <c r="E1042" s="11"/>
    </row>
    <row r="1043" spans="5:5" ht="18.75" customHeight="1" x14ac:dyDescent="0.2">
      <c r="E1043" s="11"/>
    </row>
    <row r="1044" spans="5:5" ht="18.75" customHeight="1" x14ac:dyDescent="0.2">
      <c r="E1044" s="11"/>
    </row>
    <row r="1045" spans="5:5" ht="18.75" customHeight="1" x14ac:dyDescent="0.2">
      <c r="E1045" s="11"/>
    </row>
    <row r="1046" spans="5:5" ht="18.75" customHeight="1" x14ac:dyDescent="0.2">
      <c r="E1046" s="11"/>
    </row>
    <row r="1047" spans="5:5" ht="18.75" customHeight="1" x14ac:dyDescent="0.2">
      <c r="E1047" s="11"/>
    </row>
    <row r="1048" spans="5:5" ht="18.75" customHeight="1" x14ac:dyDescent="0.2">
      <c r="E1048" s="11"/>
    </row>
    <row r="1049" spans="5:5" ht="18.75" customHeight="1" x14ac:dyDescent="0.2">
      <c r="E1049" s="11"/>
    </row>
    <row r="1050" spans="5:5" ht="18.75" customHeight="1" x14ac:dyDescent="0.2">
      <c r="E1050" s="11"/>
    </row>
    <row r="1051" spans="5:5" ht="18.75" customHeight="1" x14ac:dyDescent="0.2">
      <c r="E1051" s="11"/>
    </row>
    <row r="1052" spans="5:5" ht="18.75" customHeight="1" x14ac:dyDescent="0.2">
      <c r="E1052" s="11"/>
    </row>
    <row r="1053" spans="5:5" ht="18.75" customHeight="1" x14ac:dyDescent="0.2">
      <c r="E1053" s="11"/>
    </row>
    <row r="1054" spans="5:5" ht="18.75" customHeight="1" x14ac:dyDescent="0.2">
      <c r="E1054" s="11"/>
    </row>
    <row r="1055" spans="5:5" ht="18.75" customHeight="1" x14ac:dyDescent="0.2">
      <c r="E1055" s="11"/>
    </row>
    <row r="1056" spans="5:5" ht="18.75" customHeight="1" x14ac:dyDescent="0.2">
      <c r="E1056" s="11"/>
    </row>
    <row r="1057" spans="5:5" ht="18.75" customHeight="1" x14ac:dyDescent="0.2">
      <c r="E1057" s="11"/>
    </row>
    <row r="1058" spans="5:5" ht="18.75" customHeight="1" x14ac:dyDescent="0.2">
      <c r="E1058" s="11"/>
    </row>
    <row r="1059" spans="5:5" ht="18.75" customHeight="1" x14ac:dyDescent="0.2">
      <c r="E1059" s="11"/>
    </row>
    <row r="1060" spans="5:5" ht="18.75" customHeight="1" x14ac:dyDescent="0.2">
      <c r="E1060" s="11"/>
    </row>
    <row r="1061" spans="5:5" ht="18.75" customHeight="1" x14ac:dyDescent="0.2">
      <c r="E1061" s="11"/>
    </row>
    <row r="1062" spans="5:5" ht="18.75" customHeight="1" x14ac:dyDescent="0.2">
      <c r="E1062" s="11"/>
    </row>
    <row r="1063" spans="5:5" ht="18.75" customHeight="1" x14ac:dyDescent="0.2">
      <c r="E1063" s="11"/>
    </row>
    <row r="1064" spans="5:5" ht="18.75" customHeight="1" x14ac:dyDescent="0.2">
      <c r="E1064" s="11"/>
    </row>
    <row r="1065" spans="5:5" ht="18.75" customHeight="1" x14ac:dyDescent="0.2">
      <c r="E1065" s="11"/>
    </row>
    <row r="1066" spans="5:5" ht="18.75" customHeight="1" x14ac:dyDescent="0.2">
      <c r="E1066" s="11"/>
    </row>
    <row r="1067" spans="5:5" ht="18.75" customHeight="1" x14ac:dyDescent="0.2">
      <c r="E1067" s="11"/>
    </row>
    <row r="1068" spans="5:5" ht="18.75" customHeight="1" x14ac:dyDescent="0.2">
      <c r="E1068" s="11"/>
    </row>
    <row r="1069" spans="5:5" ht="18.75" customHeight="1" x14ac:dyDescent="0.2">
      <c r="E1069" s="11"/>
    </row>
    <row r="1070" spans="5:5" ht="18.75" customHeight="1" x14ac:dyDescent="0.2">
      <c r="E1070" s="11"/>
    </row>
    <row r="1071" spans="5:5" ht="18.75" customHeight="1" x14ac:dyDescent="0.2">
      <c r="E1071" s="11"/>
    </row>
    <row r="1072" spans="5:5" ht="18.75" customHeight="1" x14ac:dyDescent="0.2">
      <c r="E1072" s="11"/>
    </row>
    <row r="1073" spans="5:5" ht="18.75" customHeight="1" x14ac:dyDescent="0.2">
      <c r="E1073" s="11"/>
    </row>
    <row r="1074" spans="5:5" ht="18.75" customHeight="1" x14ac:dyDescent="0.2">
      <c r="E1074" s="11"/>
    </row>
    <row r="1075" spans="5:5" ht="18.75" customHeight="1" x14ac:dyDescent="0.2">
      <c r="E1075" s="11"/>
    </row>
    <row r="1076" spans="5:5" ht="18.75" customHeight="1" x14ac:dyDescent="0.2">
      <c r="E1076" s="11"/>
    </row>
    <row r="1077" spans="5:5" ht="18.75" customHeight="1" x14ac:dyDescent="0.2">
      <c r="E1077" s="11"/>
    </row>
    <row r="1078" spans="5:5" ht="18.75" customHeight="1" x14ac:dyDescent="0.2">
      <c r="E1078" s="11"/>
    </row>
    <row r="1079" spans="5:5" ht="18.75" customHeight="1" x14ac:dyDescent="0.2">
      <c r="E1079" s="11"/>
    </row>
    <row r="1080" spans="5:5" ht="18.75" customHeight="1" x14ac:dyDescent="0.2">
      <c r="E1080" s="11"/>
    </row>
    <row r="1081" spans="5:5" ht="18.75" customHeight="1" x14ac:dyDescent="0.2">
      <c r="E1081" s="11"/>
    </row>
    <row r="1082" spans="5:5" ht="18.75" customHeight="1" x14ac:dyDescent="0.2">
      <c r="E1082" s="11"/>
    </row>
    <row r="1083" spans="5:5" ht="18.75" customHeight="1" x14ac:dyDescent="0.2">
      <c r="E1083" s="11"/>
    </row>
    <row r="1084" spans="5:5" ht="18.75" customHeight="1" x14ac:dyDescent="0.2">
      <c r="E1084" s="11"/>
    </row>
    <row r="1085" spans="5:5" ht="18.75" customHeight="1" x14ac:dyDescent="0.2">
      <c r="E1085" s="11"/>
    </row>
    <row r="1086" spans="5:5" ht="18.75" customHeight="1" x14ac:dyDescent="0.2">
      <c r="E1086" s="11"/>
    </row>
    <row r="1087" spans="5:5" ht="18.75" customHeight="1" x14ac:dyDescent="0.2">
      <c r="E1087" s="11"/>
    </row>
    <row r="1088" spans="5:5" ht="18.75" customHeight="1" x14ac:dyDescent="0.2">
      <c r="E1088" s="11"/>
    </row>
    <row r="1089" spans="5:5" ht="18.75" customHeight="1" x14ac:dyDescent="0.2">
      <c r="E1089" s="11"/>
    </row>
    <row r="1090" spans="5:5" ht="18.75" customHeight="1" x14ac:dyDescent="0.2">
      <c r="E1090" s="11"/>
    </row>
    <row r="1091" spans="5:5" ht="18.75" customHeight="1" x14ac:dyDescent="0.2">
      <c r="E1091" s="11"/>
    </row>
    <row r="1092" spans="5:5" ht="18.75" customHeight="1" x14ac:dyDescent="0.2">
      <c r="E1092" s="11"/>
    </row>
    <row r="1093" spans="5:5" ht="18.75" customHeight="1" x14ac:dyDescent="0.2">
      <c r="E1093" s="11"/>
    </row>
    <row r="1094" spans="5:5" ht="18.75" customHeight="1" x14ac:dyDescent="0.2">
      <c r="E1094" s="11"/>
    </row>
    <row r="1095" spans="5:5" ht="18.75" customHeight="1" x14ac:dyDescent="0.2">
      <c r="E1095" s="11"/>
    </row>
    <row r="1096" spans="5:5" ht="18.75" customHeight="1" x14ac:dyDescent="0.2">
      <c r="E1096" s="11"/>
    </row>
    <row r="1097" spans="5:5" ht="18.75" customHeight="1" x14ac:dyDescent="0.2">
      <c r="E1097" s="11"/>
    </row>
    <row r="1098" spans="5:5" ht="18.75" customHeight="1" x14ac:dyDescent="0.2">
      <c r="E1098" s="11"/>
    </row>
    <row r="1099" spans="5:5" ht="18.75" customHeight="1" x14ac:dyDescent="0.2">
      <c r="E1099" s="11"/>
    </row>
    <row r="1100" spans="5:5" ht="18.75" customHeight="1" x14ac:dyDescent="0.2">
      <c r="E1100" s="11"/>
    </row>
    <row r="1101" spans="5:5" ht="18.75" customHeight="1" x14ac:dyDescent="0.2">
      <c r="E1101" s="11"/>
    </row>
    <row r="1102" spans="5:5" ht="18.75" customHeight="1" x14ac:dyDescent="0.2">
      <c r="E1102" s="11"/>
    </row>
    <row r="1103" spans="5:5" ht="18.75" customHeight="1" x14ac:dyDescent="0.2">
      <c r="E1103" s="11"/>
    </row>
    <row r="1104" spans="5:5" ht="18.75" customHeight="1" x14ac:dyDescent="0.2">
      <c r="E1104" s="11"/>
    </row>
    <row r="1105" spans="5:5" ht="18.75" customHeight="1" x14ac:dyDescent="0.2">
      <c r="E1105" s="11"/>
    </row>
    <row r="1106" spans="5:5" ht="18.75" customHeight="1" x14ac:dyDescent="0.2">
      <c r="E1106" s="11"/>
    </row>
    <row r="1107" spans="5:5" ht="18.75" customHeight="1" x14ac:dyDescent="0.2">
      <c r="E1107" s="11"/>
    </row>
    <row r="1108" spans="5:5" ht="18.75" customHeight="1" x14ac:dyDescent="0.2">
      <c r="E1108" s="11"/>
    </row>
    <row r="1109" spans="5:5" ht="18.75" customHeight="1" x14ac:dyDescent="0.2">
      <c r="E1109" s="11"/>
    </row>
    <row r="1110" spans="5:5" ht="18.75" customHeight="1" x14ac:dyDescent="0.2">
      <c r="E1110" s="11"/>
    </row>
    <row r="1111" spans="5:5" ht="18.75" customHeight="1" x14ac:dyDescent="0.2">
      <c r="E1111" s="11"/>
    </row>
    <row r="1112" spans="5:5" ht="18.75" customHeight="1" x14ac:dyDescent="0.2">
      <c r="E1112" s="11"/>
    </row>
    <row r="1113" spans="5:5" ht="18.75" customHeight="1" x14ac:dyDescent="0.2">
      <c r="E1113" s="11"/>
    </row>
    <row r="1114" spans="5:5" ht="18.75" customHeight="1" x14ac:dyDescent="0.2">
      <c r="E1114" s="11"/>
    </row>
    <row r="1115" spans="5:5" ht="18.75" customHeight="1" x14ac:dyDescent="0.2">
      <c r="E1115" s="11"/>
    </row>
    <row r="1116" spans="5:5" ht="18.75" customHeight="1" x14ac:dyDescent="0.2">
      <c r="E1116" s="11"/>
    </row>
    <row r="1117" spans="5:5" ht="18.75" customHeight="1" x14ac:dyDescent="0.2">
      <c r="E1117" s="11"/>
    </row>
    <row r="1118" spans="5:5" ht="18.75" customHeight="1" x14ac:dyDescent="0.2">
      <c r="E1118" s="11"/>
    </row>
    <row r="1119" spans="5:5" ht="18.75" customHeight="1" x14ac:dyDescent="0.2">
      <c r="E1119" s="11"/>
    </row>
    <row r="1120" spans="5:5" ht="18.75" customHeight="1" x14ac:dyDescent="0.2">
      <c r="E1120" s="11"/>
    </row>
    <row r="1121" spans="5:5" ht="18.75" customHeight="1" x14ac:dyDescent="0.2">
      <c r="E1121" s="11"/>
    </row>
    <row r="1122" spans="5:5" ht="18.75" customHeight="1" x14ac:dyDescent="0.2">
      <c r="E1122" s="11"/>
    </row>
    <row r="1123" spans="5:5" ht="18.75" customHeight="1" x14ac:dyDescent="0.2">
      <c r="E1123" s="11"/>
    </row>
    <row r="1124" spans="5:5" ht="18.75" customHeight="1" x14ac:dyDescent="0.2">
      <c r="E1124" s="11"/>
    </row>
    <row r="1125" spans="5:5" ht="18.75" customHeight="1" x14ac:dyDescent="0.2">
      <c r="E1125" s="11"/>
    </row>
    <row r="1126" spans="5:5" ht="18.75" customHeight="1" x14ac:dyDescent="0.2">
      <c r="E1126" s="11"/>
    </row>
    <row r="1127" spans="5:5" ht="18.75" customHeight="1" x14ac:dyDescent="0.2">
      <c r="E1127" s="11"/>
    </row>
    <row r="1128" spans="5:5" ht="18.75" customHeight="1" x14ac:dyDescent="0.2">
      <c r="E1128" s="11"/>
    </row>
    <row r="1129" spans="5:5" ht="18.75" customHeight="1" x14ac:dyDescent="0.2">
      <c r="E1129" s="11"/>
    </row>
    <row r="1130" spans="5:5" ht="18.75" customHeight="1" x14ac:dyDescent="0.2">
      <c r="E1130" s="11"/>
    </row>
    <row r="1131" spans="5:5" ht="18.75" customHeight="1" x14ac:dyDescent="0.2">
      <c r="E1131" s="11"/>
    </row>
    <row r="1132" spans="5:5" ht="18.75" customHeight="1" x14ac:dyDescent="0.2">
      <c r="E1132" s="11"/>
    </row>
    <row r="1133" spans="5:5" ht="18.75" customHeight="1" x14ac:dyDescent="0.2">
      <c r="E1133" s="11"/>
    </row>
    <row r="1134" spans="5:5" ht="18.75" customHeight="1" x14ac:dyDescent="0.2">
      <c r="E1134" s="11"/>
    </row>
    <row r="1135" spans="5:5" ht="18.75" customHeight="1" x14ac:dyDescent="0.2">
      <c r="E1135" s="11"/>
    </row>
    <row r="1136" spans="5:5" ht="18.75" customHeight="1" x14ac:dyDescent="0.2">
      <c r="E1136" s="11"/>
    </row>
    <row r="1137" spans="5:5" ht="18.75" customHeight="1" x14ac:dyDescent="0.2">
      <c r="E1137" s="11"/>
    </row>
    <row r="1138" spans="5:5" ht="18.75" customHeight="1" x14ac:dyDescent="0.2">
      <c r="E1138" s="11"/>
    </row>
    <row r="1139" spans="5:5" ht="18.75" customHeight="1" x14ac:dyDescent="0.2">
      <c r="E1139" s="11"/>
    </row>
    <row r="1140" spans="5:5" ht="18.75" customHeight="1" x14ac:dyDescent="0.2">
      <c r="E1140" s="11"/>
    </row>
    <row r="1141" spans="5:5" ht="18.75" customHeight="1" x14ac:dyDescent="0.2">
      <c r="E1141" s="11"/>
    </row>
    <row r="1142" spans="5:5" ht="18.75" customHeight="1" x14ac:dyDescent="0.2">
      <c r="E1142" s="11"/>
    </row>
    <row r="1143" spans="5:5" ht="18.75" customHeight="1" x14ac:dyDescent="0.2">
      <c r="E1143" s="11"/>
    </row>
    <row r="1144" spans="5:5" ht="18.75" customHeight="1" x14ac:dyDescent="0.2">
      <c r="E1144" s="11"/>
    </row>
    <row r="1145" spans="5:5" ht="18.75" customHeight="1" x14ac:dyDescent="0.2">
      <c r="E1145" s="11"/>
    </row>
    <row r="1146" spans="5:5" ht="18.75" customHeight="1" x14ac:dyDescent="0.2">
      <c r="E1146" s="11"/>
    </row>
    <row r="1147" spans="5:5" ht="18.75" customHeight="1" x14ac:dyDescent="0.2">
      <c r="E1147" s="11"/>
    </row>
    <row r="1148" spans="5:5" ht="18.75" customHeight="1" x14ac:dyDescent="0.2">
      <c r="E1148" s="11"/>
    </row>
    <row r="1149" spans="5:5" ht="18.75" customHeight="1" x14ac:dyDescent="0.2">
      <c r="E1149" s="11"/>
    </row>
    <row r="1150" spans="5:5" ht="18.75" customHeight="1" x14ac:dyDescent="0.2">
      <c r="E1150" s="11"/>
    </row>
    <row r="1151" spans="5:5" ht="18.75" customHeight="1" x14ac:dyDescent="0.2">
      <c r="E1151" s="11"/>
    </row>
    <row r="1152" spans="5:5" ht="18.75" customHeight="1" x14ac:dyDescent="0.2">
      <c r="E1152" s="11"/>
    </row>
    <row r="1153" spans="5:5" ht="18.75" customHeight="1" x14ac:dyDescent="0.2">
      <c r="E1153" s="11"/>
    </row>
    <row r="1154" spans="5:5" ht="18.75" customHeight="1" x14ac:dyDescent="0.2">
      <c r="E1154" s="11"/>
    </row>
    <row r="1155" spans="5:5" ht="18.75" customHeight="1" x14ac:dyDescent="0.2">
      <c r="E1155" s="11"/>
    </row>
    <row r="1156" spans="5:5" ht="18.75" customHeight="1" x14ac:dyDescent="0.2">
      <c r="E1156" s="11"/>
    </row>
    <row r="1157" spans="5:5" ht="18.75" customHeight="1" x14ac:dyDescent="0.2">
      <c r="E1157" s="11"/>
    </row>
    <row r="1158" spans="5:5" ht="18.75" customHeight="1" x14ac:dyDescent="0.2">
      <c r="E1158" s="11"/>
    </row>
    <row r="1159" spans="5:5" ht="18.75" customHeight="1" x14ac:dyDescent="0.2">
      <c r="E1159" s="11"/>
    </row>
    <row r="1160" spans="5:5" ht="18.75" customHeight="1" x14ac:dyDescent="0.2">
      <c r="E1160" s="11"/>
    </row>
    <row r="1161" spans="5:5" ht="18.75" customHeight="1" x14ac:dyDescent="0.2">
      <c r="E1161" s="11"/>
    </row>
    <row r="1162" spans="5:5" ht="18.75" customHeight="1" x14ac:dyDescent="0.2">
      <c r="E1162" s="11"/>
    </row>
    <row r="1163" spans="5:5" ht="18.75" customHeight="1" x14ac:dyDescent="0.2">
      <c r="E1163" s="11"/>
    </row>
    <row r="1164" spans="5:5" ht="18.75" customHeight="1" x14ac:dyDescent="0.2">
      <c r="E1164" s="11"/>
    </row>
    <row r="1165" spans="5:5" ht="18.75" customHeight="1" x14ac:dyDescent="0.2">
      <c r="E1165" s="11"/>
    </row>
    <row r="1166" spans="5:5" ht="18.75" customHeight="1" x14ac:dyDescent="0.2">
      <c r="E1166" s="11"/>
    </row>
    <row r="1167" spans="5:5" ht="18.75" customHeight="1" x14ac:dyDescent="0.2">
      <c r="E1167" s="11"/>
    </row>
    <row r="1168" spans="5:5" ht="18.75" customHeight="1" x14ac:dyDescent="0.2">
      <c r="E1168" s="11"/>
    </row>
    <row r="1169" spans="5:5" ht="18.75" customHeight="1" x14ac:dyDescent="0.2">
      <c r="E1169" s="11"/>
    </row>
    <row r="1170" spans="5:5" ht="18.75" customHeight="1" x14ac:dyDescent="0.2">
      <c r="E1170" s="11"/>
    </row>
    <row r="1171" spans="5:5" ht="18.75" customHeight="1" x14ac:dyDescent="0.2">
      <c r="E1171" s="11"/>
    </row>
    <row r="1172" spans="5:5" ht="18.75" customHeight="1" x14ac:dyDescent="0.2">
      <c r="E1172" s="11"/>
    </row>
    <row r="1173" spans="5:5" ht="18.75" customHeight="1" x14ac:dyDescent="0.2">
      <c r="E1173" s="11"/>
    </row>
    <row r="1174" spans="5:5" ht="18.75" customHeight="1" x14ac:dyDescent="0.2">
      <c r="E1174" s="11"/>
    </row>
    <row r="1175" spans="5:5" ht="18.75" customHeight="1" x14ac:dyDescent="0.2">
      <c r="E1175" s="11"/>
    </row>
    <row r="1176" spans="5:5" ht="18.75" customHeight="1" x14ac:dyDescent="0.2">
      <c r="E1176" s="11"/>
    </row>
    <row r="1177" spans="5:5" ht="18.75" customHeight="1" x14ac:dyDescent="0.2">
      <c r="E1177" s="11"/>
    </row>
    <row r="1178" spans="5:5" ht="18.75" customHeight="1" x14ac:dyDescent="0.2">
      <c r="E1178" s="11"/>
    </row>
    <row r="1179" spans="5:5" ht="18.75" customHeight="1" x14ac:dyDescent="0.2">
      <c r="E1179" s="11"/>
    </row>
    <row r="1180" spans="5:5" ht="18.75" customHeight="1" x14ac:dyDescent="0.2">
      <c r="E1180" s="11"/>
    </row>
    <row r="1181" spans="5:5" ht="18.75" customHeight="1" x14ac:dyDescent="0.2">
      <c r="E1181" s="11"/>
    </row>
    <row r="1182" spans="5:5" ht="18.75" customHeight="1" x14ac:dyDescent="0.2">
      <c r="E1182" s="11"/>
    </row>
    <row r="1183" spans="5:5" ht="18.75" customHeight="1" x14ac:dyDescent="0.2">
      <c r="E1183" s="11"/>
    </row>
    <row r="1184" spans="5:5" ht="18.75" customHeight="1" x14ac:dyDescent="0.2">
      <c r="E1184" s="11"/>
    </row>
    <row r="1185" spans="5:5" ht="18.75" customHeight="1" x14ac:dyDescent="0.2">
      <c r="E1185" s="11"/>
    </row>
    <row r="1186" spans="5:5" ht="18.75" customHeight="1" x14ac:dyDescent="0.2">
      <c r="E1186" s="11"/>
    </row>
    <row r="1187" spans="5:5" ht="18.75" customHeight="1" x14ac:dyDescent="0.2">
      <c r="E1187" s="11"/>
    </row>
    <row r="1188" spans="5:5" ht="18.75" customHeight="1" x14ac:dyDescent="0.2">
      <c r="E1188" s="11"/>
    </row>
    <row r="1189" spans="5:5" ht="18.75" customHeight="1" x14ac:dyDescent="0.2">
      <c r="E1189" s="11"/>
    </row>
    <row r="1190" spans="5:5" ht="18.75" customHeight="1" x14ac:dyDescent="0.2">
      <c r="E1190" s="11"/>
    </row>
    <row r="1191" spans="5:5" ht="18.75" customHeight="1" x14ac:dyDescent="0.2">
      <c r="E1191" s="11"/>
    </row>
    <row r="1192" spans="5:5" ht="18.75" customHeight="1" x14ac:dyDescent="0.2">
      <c r="E1192" s="11"/>
    </row>
    <row r="1193" spans="5:5" ht="18.75" customHeight="1" x14ac:dyDescent="0.2">
      <c r="E1193" s="11"/>
    </row>
    <row r="1194" spans="5:5" ht="18.75" customHeight="1" x14ac:dyDescent="0.2">
      <c r="E1194" s="11"/>
    </row>
    <row r="1195" spans="5:5" ht="18.75" customHeight="1" x14ac:dyDescent="0.2">
      <c r="E1195" s="11"/>
    </row>
    <row r="1196" spans="5:5" ht="18.75" customHeight="1" x14ac:dyDescent="0.2">
      <c r="E1196" s="11"/>
    </row>
    <row r="1197" spans="5:5" ht="18.75" customHeight="1" x14ac:dyDescent="0.2">
      <c r="E1197" s="11"/>
    </row>
    <row r="1198" spans="5:5" ht="18.75" customHeight="1" x14ac:dyDescent="0.2">
      <c r="E1198" s="11"/>
    </row>
    <row r="1199" spans="5:5" ht="18.75" customHeight="1" x14ac:dyDescent="0.2">
      <c r="E1199" s="11"/>
    </row>
    <row r="1200" spans="5:5" ht="18.75" customHeight="1" x14ac:dyDescent="0.2">
      <c r="E1200" s="11"/>
    </row>
    <row r="1201" spans="5:5" ht="18.75" customHeight="1" x14ac:dyDescent="0.2">
      <c r="E1201" s="11"/>
    </row>
    <row r="1202" spans="5:5" ht="18.75" customHeight="1" x14ac:dyDescent="0.2">
      <c r="E1202" s="11"/>
    </row>
    <row r="1203" spans="5:5" ht="18.75" customHeight="1" x14ac:dyDescent="0.2">
      <c r="E1203" s="11"/>
    </row>
    <row r="1204" spans="5:5" ht="18.75" customHeight="1" x14ac:dyDescent="0.2">
      <c r="E1204" s="11"/>
    </row>
    <row r="1205" spans="5:5" ht="18.75" customHeight="1" x14ac:dyDescent="0.2">
      <c r="E1205" s="11"/>
    </row>
    <row r="1206" spans="5:5" ht="18.75" customHeight="1" x14ac:dyDescent="0.2">
      <c r="E1206" s="11"/>
    </row>
    <row r="1207" spans="5:5" ht="18.75" customHeight="1" x14ac:dyDescent="0.2">
      <c r="E1207" s="11"/>
    </row>
    <row r="1208" spans="5:5" ht="18.75" customHeight="1" x14ac:dyDescent="0.2">
      <c r="E1208" s="11"/>
    </row>
    <row r="1209" spans="5:5" ht="18.75" customHeight="1" x14ac:dyDescent="0.2">
      <c r="E1209" s="11"/>
    </row>
    <row r="1210" spans="5:5" ht="18.75" customHeight="1" x14ac:dyDescent="0.2">
      <c r="E1210" s="11"/>
    </row>
    <row r="1211" spans="5:5" ht="18.75" customHeight="1" x14ac:dyDescent="0.2">
      <c r="E1211" s="11"/>
    </row>
    <row r="1212" spans="5:5" ht="18.75" customHeight="1" x14ac:dyDescent="0.2">
      <c r="E1212" s="11"/>
    </row>
    <row r="1213" spans="5:5" ht="18.75" customHeight="1" x14ac:dyDescent="0.2">
      <c r="E1213" s="11"/>
    </row>
    <row r="1214" spans="5:5" ht="18.75" customHeight="1" x14ac:dyDescent="0.2">
      <c r="E1214" s="11"/>
    </row>
    <row r="1215" spans="5:5" ht="18.75" customHeight="1" x14ac:dyDescent="0.2">
      <c r="E1215" s="11"/>
    </row>
    <row r="1216" spans="5:5" ht="18.75" customHeight="1" x14ac:dyDescent="0.2">
      <c r="E1216" s="11"/>
    </row>
    <row r="1217" spans="5:5" ht="18.75" customHeight="1" x14ac:dyDescent="0.2">
      <c r="E1217" s="11"/>
    </row>
    <row r="1218" spans="5:5" ht="18.75" customHeight="1" x14ac:dyDescent="0.2">
      <c r="E1218" s="11"/>
    </row>
    <row r="1219" spans="5:5" ht="18.75" customHeight="1" x14ac:dyDescent="0.2">
      <c r="E1219" s="11"/>
    </row>
    <row r="1220" spans="5:5" ht="18.75" customHeight="1" x14ac:dyDescent="0.2">
      <c r="E1220" s="11"/>
    </row>
    <row r="1221" spans="5:5" ht="18.75" customHeight="1" x14ac:dyDescent="0.2">
      <c r="E1221" s="11"/>
    </row>
    <row r="1222" spans="5:5" ht="18.75" customHeight="1" x14ac:dyDescent="0.2">
      <c r="E1222" s="11"/>
    </row>
    <row r="1223" spans="5:5" ht="18.75" customHeight="1" x14ac:dyDescent="0.2">
      <c r="E1223" s="11"/>
    </row>
    <row r="1224" spans="5:5" ht="18.75" customHeight="1" x14ac:dyDescent="0.2">
      <c r="E1224" s="11"/>
    </row>
    <row r="1225" spans="5:5" ht="18.75" customHeight="1" x14ac:dyDescent="0.2">
      <c r="E1225" s="11"/>
    </row>
    <row r="1226" spans="5:5" ht="18.75" customHeight="1" x14ac:dyDescent="0.2">
      <c r="E1226" s="11"/>
    </row>
    <row r="1227" spans="5:5" ht="18.75" customHeight="1" x14ac:dyDescent="0.2">
      <c r="E1227" s="11"/>
    </row>
    <row r="1228" spans="5:5" ht="18.75" customHeight="1" x14ac:dyDescent="0.2">
      <c r="E1228" s="11"/>
    </row>
    <row r="1229" spans="5:5" ht="18.75" customHeight="1" x14ac:dyDescent="0.2">
      <c r="E1229" s="11"/>
    </row>
    <row r="1230" spans="5:5" ht="18.75" customHeight="1" x14ac:dyDescent="0.2">
      <c r="E1230" s="11"/>
    </row>
    <row r="1231" spans="5:5" ht="18.75" customHeight="1" x14ac:dyDescent="0.2">
      <c r="E1231" s="11"/>
    </row>
    <row r="1232" spans="5:5" ht="18.75" customHeight="1" x14ac:dyDescent="0.2">
      <c r="E1232" s="11"/>
    </row>
    <row r="1233" spans="5:5" ht="18.75" customHeight="1" x14ac:dyDescent="0.2">
      <c r="E1233" s="11"/>
    </row>
    <row r="1234" spans="5:5" ht="18.75" customHeight="1" x14ac:dyDescent="0.2">
      <c r="E1234" s="11"/>
    </row>
    <row r="1235" spans="5:5" ht="18.75" customHeight="1" x14ac:dyDescent="0.2">
      <c r="E1235" s="11"/>
    </row>
    <row r="1236" spans="5:5" ht="18.75" customHeight="1" x14ac:dyDescent="0.2">
      <c r="E1236" s="11"/>
    </row>
    <row r="1237" spans="5:5" ht="18.75" customHeight="1" x14ac:dyDescent="0.2">
      <c r="E1237" s="11"/>
    </row>
    <row r="1238" spans="5:5" ht="18.75" customHeight="1" x14ac:dyDescent="0.2">
      <c r="E1238" s="11"/>
    </row>
    <row r="1239" spans="5:5" ht="18.75" customHeight="1" x14ac:dyDescent="0.2">
      <c r="E1239" s="11"/>
    </row>
    <row r="1240" spans="5:5" ht="18.75" customHeight="1" x14ac:dyDescent="0.2">
      <c r="E1240" s="11"/>
    </row>
    <row r="1241" spans="5:5" ht="18.75" customHeight="1" x14ac:dyDescent="0.2">
      <c r="E1241" s="11"/>
    </row>
    <row r="1242" spans="5:5" ht="18.75" customHeight="1" x14ac:dyDescent="0.2">
      <c r="E1242" s="11"/>
    </row>
    <row r="1243" spans="5:5" ht="18.75" customHeight="1" x14ac:dyDescent="0.2">
      <c r="E1243" s="11"/>
    </row>
    <row r="1244" spans="5:5" ht="18.75" customHeight="1" x14ac:dyDescent="0.2">
      <c r="E1244" s="11"/>
    </row>
    <row r="1245" spans="5:5" ht="18.75" customHeight="1" x14ac:dyDescent="0.2">
      <c r="E1245" s="11"/>
    </row>
    <row r="1246" spans="5:5" ht="18.75" customHeight="1" x14ac:dyDescent="0.2">
      <c r="E1246" s="11"/>
    </row>
    <row r="1247" spans="5:5" ht="18.75" customHeight="1" x14ac:dyDescent="0.2">
      <c r="E1247" s="11"/>
    </row>
    <row r="1248" spans="5:5" ht="18.75" customHeight="1" x14ac:dyDescent="0.2">
      <c r="E1248" s="11"/>
    </row>
    <row r="1249" spans="5:5" ht="18.75" customHeight="1" x14ac:dyDescent="0.2">
      <c r="E1249" s="11"/>
    </row>
    <row r="1250" spans="5:5" ht="18.75" customHeight="1" x14ac:dyDescent="0.2">
      <c r="E1250" s="11"/>
    </row>
    <row r="1251" spans="5:5" ht="18.75" customHeight="1" x14ac:dyDescent="0.2">
      <c r="E1251" s="11"/>
    </row>
    <row r="1252" spans="5:5" ht="18.75" customHeight="1" x14ac:dyDescent="0.2">
      <c r="E1252" s="11"/>
    </row>
    <row r="1253" spans="5:5" ht="18.75" customHeight="1" x14ac:dyDescent="0.2">
      <c r="E1253" s="11"/>
    </row>
    <row r="1254" spans="5:5" ht="18.75" customHeight="1" x14ac:dyDescent="0.2">
      <c r="E1254" s="11"/>
    </row>
    <row r="1255" spans="5:5" ht="18.75" customHeight="1" x14ac:dyDescent="0.2">
      <c r="E1255" s="11"/>
    </row>
    <row r="1256" spans="5:5" ht="18.75" customHeight="1" x14ac:dyDescent="0.2">
      <c r="E1256" s="11"/>
    </row>
    <row r="1257" spans="5:5" ht="18.75" customHeight="1" x14ac:dyDescent="0.2">
      <c r="E1257" s="11"/>
    </row>
    <row r="1258" spans="5:5" ht="18.75" customHeight="1" x14ac:dyDescent="0.2">
      <c r="E1258" s="11"/>
    </row>
    <row r="1259" spans="5:5" ht="18.75" customHeight="1" x14ac:dyDescent="0.2">
      <c r="E1259" s="11"/>
    </row>
    <row r="1260" spans="5:5" ht="18.75" customHeight="1" x14ac:dyDescent="0.2">
      <c r="E1260" s="11"/>
    </row>
    <row r="1261" spans="5:5" ht="18.75" customHeight="1" x14ac:dyDescent="0.2">
      <c r="E1261" s="11"/>
    </row>
    <row r="1262" spans="5:5" ht="18.75" customHeight="1" x14ac:dyDescent="0.2">
      <c r="E1262" s="11"/>
    </row>
    <row r="1263" spans="5:5" ht="18.75" customHeight="1" x14ac:dyDescent="0.2">
      <c r="E1263" s="11"/>
    </row>
    <row r="1264" spans="5:5" ht="18.75" customHeight="1" x14ac:dyDescent="0.2">
      <c r="E1264" s="11"/>
    </row>
    <row r="1265" spans="5:5" ht="18.75" customHeight="1" x14ac:dyDescent="0.2">
      <c r="E1265" s="11"/>
    </row>
    <row r="1266" spans="5:5" ht="18.75" customHeight="1" x14ac:dyDescent="0.2">
      <c r="E1266" s="11"/>
    </row>
    <row r="1267" spans="5:5" ht="18.75" customHeight="1" x14ac:dyDescent="0.2">
      <c r="E1267" s="11"/>
    </row>
    <row r="1268" spans="5:5" ht="18.75" customHeight="1" x14ac:dyDescent="0.2">
      <c r="E1268" s="11"/>
    </row>
    <row r="1269" spans="5:5" ht="18.75" customHeight="1" x14ac:dyDescent="0.2">
      <c r="E1269" s="11"/>
    </row>
    <row r="1270" spans="5:5" ht="18.75" customHeight="1" x14ac:dyDescent="0.2">
      <c r="E1270" s="11"/>
    </row>
    <row r="1271" spans="5:5" ht="18.75" customHeight="1" x14ac:dyDescent="0.2">
      <c r="E1271" s="11"/>
    </row>
    <row r="1272" spans="5:5" ht="18.75" customHeight="1" x14ac:dyDescent="0.2">
      <c r="E1272" s="11"/>
    </row>
    <row r="1273" spans="5:5" ht="18.75" customHeight="1" x14ac:dyDescent="0.2">
      <c r="E1273" s="11"/>
    </row>
    <row r="1274" spans="5:5" ht="18.75" customHeight="1" x14ac:dyDescent="0.2">
      <c r="E1274" s="11"/>
    </row>
    <row r="1275" spans="5:5" ht="18.75" customHeight="1" x14ac:dyDescent="0.2">
      <c r="E1275" s="11"/>
    </row>
    <row r="1276" spans="5:5" ht="18.75" customHeight="1" x14ac:dyDescent="0.2">
      <c r="E1276" s="11"/>
    </row>
    <row r="1277" spans="5:5" ht="18.75" customHeight="1" x14ac:dyDescent="0.2">
      <c r="E1277" s="11"/>
    </row>
    <row r="1278" spans="5:5" ht="18.75" customHeight="1" x14ac:dyDescent="0.2">
      <c r="E1278" s="11"/>
    </row>
    <row r="1279" spans="5:5" ht="18.75" customHeight="1" x14ac:dyDescent="0.2">
      <c r="E1279" s="11"/>
    </row>
    <row r="1280" spans="5:5" ht="18.75" customHeight="1" x14ac:dyDescent="0.2">
      <c r="E1280" s="11"/>
    </row>
    <row r="1281" spans="5:5" ht="18.75" customHeight="1" x14ac:dyDescent="0.2">
      <c r="E1281" s="11"/>
    </row>
    <row r="1282" spans="5:5" ht="18.75" customHeight="1" x14ac:dyDescent="0.2">
      <c r="E1282" s="11"/>
    </row>
    <row r="1283" spans="5:5" ht="18.75" customHeight="1" x14ac:dyDescent="0.2">
      <c r="E1283" s="11"/>
    </row>
    <row r="1284" spans="5:5" ht="18.75" customHeight="1" x14ac:dyDescent="0.2">
      <c r="E1284" s="11"/>
    </row>
    <row r="1285" spans="5:5" ht="18.75" customHeight="1" x14ac:dyDescent="0.2">
      <c r="E1285" s="11"/>
    </row>
    <row r="1286" spans="5:5" ht="18.75" customHeight="1" x14ac:dyDescent="0.2">
      <c r="E1286" s="11"/>
    </row>
    <row r="1287" spans="5:5" ht="18.75" customHeight="1" x14ac:dyDescent="0.2">
      <c r="E1287" s="11"/>
    </row>
    <row r="1288" spans="5:5" ht="18.75" customHeight="1" x14ac:dyDescent="0.2">
      <c r="E1288" s="11"/>
    </row>
    <row r="1289" spans="5:5" ht="18.75" customHeight="1" x14ac:dyDescent="0.2">
      <c r="E1289" s="11"/>
    </row>
    <row r="1290" spans="5:5" ht="18.75" customHeight="1" x14ac:dyDescent="0.2">
      <c r="E1290" s="11"/>
    </row>
    <row r="1291" spans="5:5" ht="18.75" customHeight="1" x14ac:dyDescent="0.2">
      <c r="E1291" s="11"/>
    </row>
    <row r="1292" spans="5:5" ht="18.75" customHeight="1" x14ac:dyDescent="0.2">
      <c r="E1292" s="11"/>
    </row>
    <row r="1293" spans="5:5" ht="18.75" customHeight="1" x14ac:dyDescent="0.2">
      <c r="E1293" s="11"/>
    </row>
    <row r="1294" spans="5:5" ht="18.75" customHeight="1" x14ac:dyDescent="0.2">
      <c r="E1294" s="11"/>
    </row>
    <row r="1295" spans="5:5" ht="18.75" customHeight="1" x14ac:dyDescent="0.2">
      <c r="E1295" s="11"/>
    </row>
    <row r="1296" spans="5:5" ht="18.75" customHeight="1" x14ac:dyDescent="0.2">
      <c r="E1296" s="11"/>
    </row>
    <row r="1297" spans="5:5" ht="18.75" customHeight="1" x14ac:dyDescent="0.2">
      <c r="E1297" s="11"/>
    </row>
    <row r="1298" spans="5:5" ht="18.75" customHeight="1" x14ac:dyDescent="0.2">
      <c r="E1298" s="11"/>
    </row>
    <row r="1299" spans="5:5" ht="18.75" customHeight="1" x14ac:dyDescent="0.2">
      <c r="E1299" s="11"/>
    </row>
    <row r="1300" spans="5:5" ht="18.75" customHeight="1" x14ac:dyDescent="0.2">
      <c r="E1300" s="11"/>
    </row>
    <row r="1301" spans="5:5" ht="18.75" customHeight="1" x14ac:dyDescent="0.2">
      <c r="E1301" s="11"/>
    </row>
    <row r="1302" spans="5:5" ht="18.75" customHeight="1" x14ac:dyDescent="0.2">
      <c r="E1302" s="11"/>
    </row>
    <row r="1303" spans="5:5" ht="18.75" customHeight="1" x14ac:dyDescent="0.2">
      <c r="E1303" s="11"/>
    </row>
    <row r="1304" spans="5:5" ht="18.75" customHeight="1" x14ac:dyDescent="0.2">
      <c r="E1304" s="11"/>
    </row>
    <row r="1305" spans="5:5" ht="18.75" customHeight="1" x14ac:dyDescent="0.2">
      <c r="E1305" s="11"/>
    </row>
    <row r="1306" spans="5:5" ht="18.75" customHeight="1" x14ac:dyDescent="0.2">
      <c r="E1306" s="11"/>
    </row>
    <row r="1307" spans="5:5" ht="18.75" customHeight="1" x14ac:dyDescent="0.2">
      <c r="E1307" s="11"/>
    </row>
    <row r="1308" spans="5:5" ht="18.75" customHeight="1" x14ac:dyDescent="0.2">
      <c r="E1308" s="11"/>
    </row>
    <row r="1309" spans="5:5" ht="18.75" customHeight="1" x14ac:dyDescent="0.2">
      <c r="E1309" s="11"/>
    </row>
    <row r="1310" spans="5:5" ht="18.75" customHeight="1" x14ac:dyDescent="0.2">
      <c r="E1310" s="11"/>
    </row>
    <row r="1311" spans="5:5" ht="18.75" customHeight="1" x14ac:dyDescent="0.2">
      <c r="E1311" s="11"/>
    </row>
    <row r="1312" spans="5:5" ht="18.75" customHeight="1" x14ac:dyDescent="0.2">
      <c r="E1312" s="11"/>
    </row>
    <row r="1313" spans="5:5" ht="18.75" customHeight="1" x14ac:dyDescent="0.2">
      <c r="E1313" s="11"/>
    </row>
    <row r="1314" spans="5:5" ht="18.75" customHeight="1" x14ac:dyDescent="0.2">
      <c r="E1314" s="11"/>
    </row>
    <row r="1315" spans="5:5" ht="18.75" customHeight="1" x14ac:dyDescent="0.2">
      <c r="E1315" s="11"/>
    </row>
    <row r="1316" spans="5:5" ht="18.75" customHeight="1" x14ac:dyDescent="0.2">
      <c r="E1316" s="11"/>
    </row>
    <row r="1317" spans="5:5" ht="18.75" customHeight="1" x14ac:dyDescent="0.2">
      <c r="E1317" s="11"/>
    </row>
    <row r="1318" spans="5:5" ht="18.75" customHeight="1" x14ac:dyDescent="0.2">
      <c r="E1318" s="11"/>
    </row>
    <row r="1319" spans="5:5" ht="18.75" customHeight="1" x14ac:dyDescent="0.2">
      <c r="E1319" s="11"/>
    </row>
    <row r="1320" spans="5:5" ht="18.75" customHeight="1" x14ac:dyDescent="0.2">
      <c r="E1320" s="11"/>
    </row>
    <row r="1321" spans="5:5" ht="18.75" customHeight="1" x14ac:dyDescent="0.2">
      <c r="E1321" s="11"/>
    </row>
    <row r="1322" spans="5:5" ht="18.75" customHeight="1" x14ac:dyDescent="0.2">
      <c r="E1322" s="11"/>
    </row>
    <row r="1323" spans="5:5" ht="18.75" customHeight="1" x14ac:dyDescent="0.2">
      <c r="E1323" s="11"/>
    </row>
    <row r="1324" spans="5:5" ht="18.75" customHeight="1" x14ac:dyDescent="0.2">
      <c r="E1324" s="11"/>
    </row>
    <row r="1325" spans="5:5" ht="18.75" customHeight="1" x14ac:dyDescent="0.2">
      <c r="E1325" s="11"/>
    </row>
    <row r="1326" spans="5:5" ht="18.75" customHeight="1" x14ac:dyDescent="0.2">
      <c r="E1326" s="11"/>
    </row>
    <row r="1327" spans="5:5" ht="18.75" customHeight="1" x14ac:dyDescent="0.2">
      <c r="E1327" s="11"/>
    </row>
    <row r="1328" spans="5:5" ht="18.75" customHeight="1" x14ac:dyDescent="0.2">
      <c r="E1328" s="11"/>
    </row>
    <row r="1329" spans="5:5" ht="18.75" customHeight="1" x14ac:dyDescent="0.2">
      <c r="E1329" s="11"/>
    </row>
    <row r="1330" spans="5:5" ht="18.75" customHeight="1" x14ac:dyDescent="0.2">
      <c r="E1330" s="11"/>
    </row>
    <row r="1331" spans="5:5" ht="18.75" customHeight="1" x14ac:dyDescent="0.2">
      <c r="E1331" s="11"/>
    </row>
    <row r="1332" spans="5:5" ht="18.75" customHeight="1" x14ac:dyDescent="0.2">
      <c r="E1332" s="11"/>
    </row>
    <row r="1333" spans="5:5" ht="18.75" customHeight="1" x14ac:dyDescent="0.2">
      <c r="E1333" s="11"/>
    </row>
    <row r="1334" spans="5:5" ht="18.75" customHeight="1" x14ac:dyDescent="0.2">
      <c r="E1334" s="11"/>
    </row>
    <row r="1335" spans="5:5" ht="18.75" customHeight="1" x14ac:dyDescent="0.2">
      <c r="E1335" s="11"/>
    </row>
    <row r="1336" spans="5:5" ht="18.75" customHeight="1" x14ac:dyDescent="0.2">
      <c r="E1336" s="11"/>
    </row>
    <row r="1337" spans="5:5" ht="18.75" customHeight="1" x14ac:dyDescent="0.2">
      <c r="E1337" s="11"/>
    </row>
    <row r="1338" spans="5:5" ht="18.75" customHeight="1" x14ac:dyDescent="0.2">
      <c r="E1338" s="11"/>
    </row>
    <row r="1339" spans="5:5" ht="18.75" customHeight="1" x14ac:dyDescent="0.2">
      <c r="E1339" s="11"/>
    </row>
    <row r="1340" spans="5:5" ht="18.75" customHeight="1" x14ac:dyDescent="0.2">
      <c r="E1340" s="11"/>
    </row>
    <row r="1341" spans="5:5" ht="18.75" customHeight="1" x14ac:dyDescent="0.2">
      <c r="E1341" s="11"/>
    </row>
    <row r="1342" spans="5:5" ht="18.75" customHeight="1" x14ac:dyDescent="0.2">
      <c r="E1342" s="11"/>
    </row>
    <row r="1343" spans="5:5" ht="18.75" customHeight="1" x14ac:dyDescent="0.2">
      <c r="E1343" s="11"/>
    </row>
    <row r="1344" spans="5:5" ht="18.75" customHeight="1" x14ac:dyDescent="0.2">
      <c r="E1344" s="11"/>
    </row>
    <row r="1345" spans="5:5" ht="18.75" customHeight="1" x14ac:dyDescent="0.2">
      <c r="E1345" s="11"/>
    </row>
    <row r="1346" spans="5:5" ht="18.75" customHeight="1" x14ac:dyDescent="0.2">
      <c r="E1346" s="11"/>
    </row>
    <row r="1347" spans="5:5" ht="18.75" customHeight="1" x14ac:dyDescent="0.2">
      <c r="E1347" s="11"/>
    </row>
    <row r="1348" spans="5:5" ht="18.75" customHeight="1" x14ac:dyDescent="0.2">
      <c r="E1348" s="11"/>
    </row>
    <row r="1349" spans="5:5" ht="18.75" customHeight="1" x14ac:dyDescent="0.2">
      <c r="E1349" s="11"/>
    </row>
    <row r="1350" spans="5:5" ht="18.75" customHeight="1" x14ac:dyDescent="0.2">
      <c r="E1350" s="11"/>
    </row>
    <row r="1351" spans="5:5" ht="18.75" customHeight="1" x14ac:dyDescent="0.2">
      <c r="E1351" s="11"/>
    </row>
    <row r="1352" spans="5:5" ht="18.75" customHeight="1" x14ac:dyDescent="0.2">
      <c r="E1352" s="11"/>
    </row>
    <row r="1353" spans="5:5" ht="18.75" customHeight="1" x14ac:dyDescent="0.2">
      <c r="E1353" s="11"/>
    </row>
    <row r="1354" spans="5:5" ht="18.75" customHeight="1" x14ac:dyDescent="0.2">
      <c r="E1354" s="11"/>
    </row>
    <row r="1355" spans="5:5" ht="18.75" customHeight="1" x14ac:dyDescent="0.2">
      <c r="E1355" s="11"/>
    </row>
    <row r="1356" spans="5:5" ht="18.75" customHeight="1" x14ac:dyDescent="0.2">
      <c r="E1356" s="11"/>
    </row>
    <row r="1357" spans="5:5" ht="18.75" customHeight="1" x14ac:dyDescent="0.2">
      <c r="E1357" s="11"/>
    </row>
    <row r="1358" spans="5:5" ht="18.75" customHeight="1" x14ac:dyDescent="0.2">
      <c r="E1358" s="11"/>
    </row>
    <row r="1359" spans="5:5" ht="18.75" customHeight="1" x14ac:dyDescent="0.2">
      <c r="E1359" s="11"/>
    </row>
    <row r="1360" spans="5:5" ht="18.75" customHeight="1" x14ac:dyDescent="0.2">
      <c r="E1360" s="11"/>
    </row>
    <row r="1361" spans="5:5" ht="18.75" customHeight="1" x14ac:dyDescent="0.2">
      <c r="E1361" s="11"/>
    </row>
    <row r="1362" spans="5:5" ht="18.75" customHeight="1" x14ac:dyDescent="0.2">
      <c r="E1362" s="11"/>
    </row>
    <row r="1363" spans="5:5" ht="18.75" customHeight="1" x14ac:dyDescent="0.2">
      <c r="E1363" s="11"/>
    </row>
    <row r="1364" spans="5:5" ht="18.75" customHeight="1" x14ac:dyDescent="0.2">
      <c r="E1364" s="11"/>
    </row>
    <row r="1365" spans="5:5" ht="18.75" customHeight="1" x14ac:dyDescent="0.2">
      <c r="E1365" s="11"/>
    </row>
    <row r="1366" spans="5:5" ht="18.75" customHeight="1" x14ac:dyDescent="0.2">
      <c r="E1366" s="11"/>
    </row>
    <row r="1367" spans="5:5" ht="18.75" customHeight="1" x14ac:dyDescent="0.2">
      <c r="E1367" s="11"/>
    </row>
    <row r="1368" spans="5:5" ht="18.75" customHeight="1" x14ac:dyDescent="0.2">
      <c r="E1368" s="11"/>
    </row>
    <row r="1369" spans="5:5" ht="18.75" customHeight="1" x14ac:dyDescent="0.2">
      <c r="E1369" s="11"/>
    </row>
    <row r="1370" spans="5:5" ht="18.75" customHeight="1" x14ac:dyDescent="0.2">
      <c r="E1370" s="11"/>
    </row>
    <row r="1371" spans="5:5" ht="18.75" customHeight="1" x14ac:dyDescent="0.2">
      <c r="E1371" s="11"/>
    </row>
    <row r="1372" spans="5:5" ht="18.75" customHeight="1" x14ac:dyDescent="0.2">
      <c r="E1372" s="11"/>
    </row>
    <row r="1373" spans="5:5" ht="18.75" customHeight="1" x14ac:dyDescent="0.2">
      <c r="E1373" s="11"/>
    </row>
    <row r="1374" spans="5:5" ht="18.75" customHeight="1" x14ac:dyDescent="0.2">
      <c r="E1374" s="11"/>
    </row>
    <row r="1375" spans="5:5" ht="18.75" customHeight="1" x14ac:dyDescent="0.2">
      <c r="E1375" s="11"/>
    </row>
    <row r="1376" spans="5:5" ht="18.75" customHeight="1" x14ac:dyDescent="0.2">
      <c r="E1376" s="11"/>
    </row>
    <row r="1377" spans="5:5" ht="18.75" customHeight="1" x14ac:dyDescent="0.2">
      <c r="E1377" s="11"/>
    </row>
    <row r="1378" spans="5:5" ht="18.75" customHeight="1" x14ac:dyDescent="0.2">
      <c r="E1378" s="11"/>
    </row>
    <row r="1379" spans="5:5" ht="18.75" customHeight="1" x14ac:dyDescent="0.2">
      <c r="E1379" s="11"/>
    </row>
    <row r="1380" spans="5:5" ht="18.75" customHeight="1" x14ac:dyDescent="0.2">
      <c r="E1380" s="11"/>
    </row>
    <row r="1381" spans="5:5" ht="18.75" customHeight="1" x14ac:dyDescent="0.2">
      <c r="E1381" s="11"/>
    </row>
    <row r="1382" spans="5:5" ht="18.75" customHeight="1" x14ac:dyDescent="0.2">
      <c r="E1382" s="11"/>
    </row>
    <row r="1383" spans="5:5" ht="18.75" customHeight="1" x14ac:dyDescent="0.2">
      <c r="E1383" s="11"/>
    </row>
    <row r="1384" spans="5:5" ht="18.75" customHeight="1" x14ac:dyDescent="0.2">
      <c r="E1384" s="11"/>
    </row>
    <row r="1385" spans="5:5" ht="18.75" customHeight="1" x14ac:dyDescent="0.2">
      <c r="E1385" s="11"/>
    </row>
    <row r="1386" spans="5:5" ht="18.75" customHeight="1" x14ac:dyDescent="0.2">
      <c r="E1386" s="11"/>
    </row>
    <row r="1387" spans="5:5" ht="18.75" customHeight="1" x14ac:dyDescent="0.2">
      <c r="E1387" s="11"/>
    </row>
    <row r="1388" spans="5:5" ht="18.75" customHeight="1" x14ac:dyDescent="0.2">
      <c r="E1388" s="11"/>
    </row>
    <row r="1389" spans="5:5" ht="18.75" customHeight="1" x14ac:dyDescent="0.2">
      <c r="E1389" s="11"/>
    </row>
    <row r="1390" spans="5:5" ht="18.75" customHeight="1" x14ac:dyDescent="0.2">
      <c r="E1390" s="11"/>
    </row>
    <row r="1391" spans="5:5" ht="18.75" customHeight="1" x14ac:dyDescent="0.2">
      <c r="E1391" s="11"/>
    </row>
    <row r="1392" spans="5:5" ht="18.75" customHeight="1" x14ac:dyDescent="0.2">
      <c r="E1392" s="11"/>
    </row>
    <row r="1393" spans="5:5" ht="18.75" customHeight="1" x14ac:dyDescent="0.2">
      <c r="E1393" s="11"/>
    </row>
    <row r="1394" spans="5:5" ht="18.75" customHeight="1" x14ac:dyDescent="0.2">
      <c r="E1394" s="11"/>
    </row>
    <row r="1395" spans="5:5" ht="18.75" customHeight="1" x14ac:dyDescent="0.2">
      <c r="E1395" s="11"/>
    </row>
    <row r="1396" spans="5:5" ht="18.75" customHeight="1" x14ac:dyDescent="0.2">
      <c r="E1396" s="11"/>
    </row>
    <row r="1397" spans="5:5" ht="18.75" customHeight="1" x14ac:dyDescent="0.2">
      <c r="E1397" s="11"/>
    </row>
    <row r="1398" spans="5:5" ht="18.75" customHeight="1" x14ac:dyDescent="0.2">
      <c r="E1398" s="11"/>
    </row>
    <row r="1399" spans="5:5" ht="18.75" customHeight="1" x14ac:dyDescent="0.2">
      <c r="E1399" s="11"/>
    </row>
    <row r="1400" spans="5:5" ht="18.75" customHeight="1" x14ac:dyDescent="0.2">
      <c r="E1400" s="11"/>
    </row>
    <row r="1401" spans="5:5" ht="18.75" customHeight="1" x14ac:dyDescent="0.2">
      <c r="E1401" s="11"/>
    </row>
    <row r="1402" spans="5:5" ht="18.75" customHeight="1" x14ac:dyDescent="0.2">
      <c r="E1402" s="11"/>
    </row>
    <row r="1403" spans="5:5" ht="18.75" customHeight="1" x14ac:dyDescent="0.2">
      <c r="E1403" s="11"/>
    </row>
    <row r="1404" spans="5:5" ht="18.75" customHeight="1" x14ac:dyDescent="0.2">
      <c r="E1404" s="11"/>
    </row>
    <row r="1405" spans="5:5" ht="18.75" customHeight="1" x14ac:dyDescent="0.2">
      <c r="E1405" s="11"/>
    </row>
    <row r="1406" spans="5:5" ht="18.75" customHeight="1" x14ac:dyDescent="0.2">
      <c r="E1406" s="11"/>
    </row>
    <row r="1407" spans="5:5" ht="18.75" customHeight="1" x14ac:dyDescent="0.2">
      <c r="E1407" s="11"/>
    </row>
    <row r="1408" spans="5:5" ht="18.75" customHeight="1" x14ac:dyDescent="0.2">
      <c r="E1408" s="11"/>
    </row>
    <row r="1409" spans="5:5" ht="18.75" customHeight="1" x14ac:dyDescent="0.2">
      <c r="E1409" s="11"/>
    </row>
    <row r="1410" spans="5:5" ht="18.75" customHeight="1" x14ac:dyDescent="0.2">
      <c r="E1410" s="11"/>
    </row>
    <row r="1411" spans="5:5" ht="18.75" customHeight="1" x14ac:dyDescent="0.2">
      <c r="E1411" s="11"/>
    </row>
    <row r="1412" spans="5:5" ht="18.75" customHeight="1" x14ac:dyDescent="0.2">
      <c r="E1412" s="11"/>
    </row>
    <row r="1413" spans="5:5" ht="18.75" customHeight="1" x14ac:dyDescent="0.2">
      <c r="E1413" s="11"/>
    </row>
    <row r="1414" spans="5:5" ht="18.75" customHeight="1" x14ac:dyDescent="0.2">
      <c r="E1414" s="11"/>
    </row>
    <row r="1415" spans="5:5" ht="18.75" customHeight="1" x14ac:dyDescent="0.2">
      <c r="E1415" s="11"/>
    </row>
    <row r="1416" spans="5:5" ht="18.75" customHeight="1" x14ac:dyDescent="0.2">
      <c r="E1416" s="11"/>
    </row>
    <row r="1417" spans="5:5" ht="18.75" customHeight="1" x14ac:dyDescent="0.2">
      <c r="E1417" s="11"/>
    </row>
    <row r="1418" spans="5:5" ht="18.75" customHeight="1" x14ac:dyDescent="0.2">
      <c r="E1418" s="11"/>
    </row>
    <row r="1419" spans="5:5" ht="18.75" customHeight="1" x14ac:dyDescent="0.2">
      <c r="E1419" s="11"/>
    </row>
    <row r="1420" spans="5:5" ht="18.75" customHeight="1" x14ac:dyDescent="0.2">
      <c r="E1420" s="11"/>
    </row>
    <row r="1421" spans="5:5" ht="18.75" customHeight="1" x14ac:dyDescent="0.2">
      <c r="E1421" s="11"/>
    </row>
    <row r="1422" spans="5:5" ht="18.75" customHeight="1" x14ac:dyDescent="0.2">
      <c r="E1422" s="11"/>
    </row>
    <row r="1423" spans="5:5" ht="18.75" customHeight="1" x14ac:dyDescent="0.2">
      <c r="E1423" s="11"/>
    </row>
    <row r="1424" spans="5:5" ht="18.75" customHeight="1" x14ac:dyDescent="0.2">
      <c r="E1424" s="11"/>
    </row>
    <row r="1425" spans="5:5" ht="18.75" customHeight="1" x14ac:dyDescent="0.2">
      <c r="E1425" s="11"/>
    </row>
    <row r="1426" spans="5:5" ht="18.75" customHeight="1" x14ac:dyDescent="0.2">
      <c r="E1426" s="11"/>
    </row>
    <row r="1427" spans="5:5" ht="18.75" customHeight="1" x14ac:dyDescent="0.2">
      <c r="E1427" s="11"/>
    </row>
    <row r="1428" spans="5:5" ht="18.75" customHeight="1" x14ac:dyDescent="0.2">
      <c r="E1428" s="11"/>
    </row>
    <row r="1429" spans="5:5" ht="18.75" customHeight="1" x14ac:dyDescent="0.2">
      <c r="E1429" s="11"/>
    </row>
    <row r="1430" spans="5:5" ht="18.75" customHeight="1" x14ac:dyDescent="0.2">
      <c r="E1430" s="11"/>
    </row>
    <row r="1431" spans="5:5" ht="18.75" customHeight="1" x14ac:dyDescent="0.2">
      <c r="E1431" s="11"/>
    </row>
    <row r="1432" spans="5:5" ht="18.75" customHeight="1" x14ac:dyDescent="0.2">
      <c r="E1432" s="11"/>
    </row>
    <row r="1433" spans="5:5" ht="18.75" customHeight="1" x14ac:dyDescent="0.2">
      <c r="E1433" s="11"/>
    </row>
    <row r="1434" spans="5:5" ht="18.75" customHeight="1" x14ac:dyDescent="0.2">
      <c r="E1434" s="11"/>
    </row>
    <row r="1435" spans="5:5" ht="18.75" customHeight="1" x14ac:dyDescent="0.2">
      <c r="E1435" s="11"/>
    </row>
    <row r="1436" spans="5:5" ht="18.75" customHeight="1" x14ac:dyDescent="0.2">
      <c r="E1436" s="11"/>
    </row>
    <row r="1437" spans="5:5" ht="18.75" customHeight="1" x14ac:dyDescent="0.2">
      <c r="E1437" s="11"/>
    </row>
    <row r="1438" spans="5:5" ht="18.75" customHeight="1" x14ac:dyDescent="0.2">
      <c r="E1438" s="11"/>
    </row>
    <row r="1439" spans="5:5" ht="18.75" customHeight="1" x14ac:dyDescent="0.2">
      <c r="E1439" s="11"/>
    </row>
    <row r="1440" spans="5:5" ht="18.75" customHeight="1" x14ac:dyDescent="0.2">
      <c r="E1440" s="11"/>
    </row>
    <row r="1441" spans="5:5" ht="18.75" customHeight="1" x14ac:dyDescent="0.2">
      <c r="E1441" s="11"/>
    </row>
    <row r="1442" spans="5:5" ht="18.75" customHeight="1" x14ac:dyDescent="0.2">
      <c r="E1442" s="11"/>
    </row>
    <row r="1443" spans="5:5" ht="18.75" customHeight="1" x14ac:dyDescent="0.2">
      <c r="E1443" s="11"/>
    </row>
    <row r="1444" spans="5:5" ht="18.75" customHeight="1" x14ac:dyDescent="0.2">
      <c r="E1444" s="11"/>
    </row>
    <row r="1445" spans="5:5" ht="18.75" customHeight="1" x14ac:dyDescent="0.2">
      <c r="E1445" s="11"/>
    </row>
    <row r="1446" spans="5:5" ht="18.75" customHeight="1" x14ac:dyDescent="0.2">
      <c r="E1446" s="11"/>
    </row>
    <row r="1447" spans="5:5" ht="18.75" customHeight="1" x14ac:dyDescent="0.2">
      <c r="E1447" s="11"/>
    </row>
    <row r="1448" spans="5:5" ht="18.75" customHeight="1" x14ac:dyDescent="0.2">
      <c r="E1448" s="11"/>
    </row>
    <row r="1449" spans="5:5" ht="18.75" customHeight="1" x14ac:dyDescent="0.2">
      <c r="E1449" s="11"/>
    </row>
    <row r="1450" spans="5:5" ht="18.75" customHeight="1" x14ac:dyDescent="0.2">
      <c r="E1450" s="11"/>
    </row>
    <row r="1451" spans="5:5" ht="18.75" customHeight="1" x14ac:dyDescent="0.2">
      <c r="E1451" s="11"/>
    </row>
    <row r="1452" spans="5:5" ht="18.75" customHeight="1" x14ac:dyDescent="0.2">
      <c r="E1452" s="11"/>
    </row>
    <row r="1453" spans="5:5" ht="18.75" customHeight="1" x14ac:dyDescent="0.2">
      <c r="E1453" s="11"/>
    </row>
    <row r="1454" spans="5:5" ht="18.75" customHeight="1" x14ac:dyDescent="0.2">
      <c r="E1454" s="11"/>
    </row>
    <row r="1455" spans="5:5" ht="18.75" customHeight="1" x14ac:dyDescent="0.2">
      <c r="E1455" s="11"/>
    </row>
    <row r="1456" spans="5:5" ht="18.75" customHeight="1" x14ac:dyDescent="0.2">
      <c r="E1456" s="11"/>
    </row>
    <row r="1457" spans="5:5" ht="18.75" customHeight="1" x14ac:dyDescent="0.2">
      <c r="E1457" s="11"/>
    </row>
    <row r="1458" spans="5:5" ht="18.75" customHeight="1" x14ac:dyDescent="0.2">
      <c r="E1458" s="11"/>
    </row>
    <row r="1459" spans="5:5" ht="18.75" customHeight="1" x14ac:dyDescent="0.2">
      <c r="E1459" s="11"/>
    </row>
    <row r="1460" spans="5:5" ht="18.75" customHeight="1" x14ac:dyDescent="0.2">
      <c r="E1460" s="11"/>
    </row>
    <row r="1461" spans="5:5" ht="18.75" customHeight="1" x14ac:dyDescent="0.2">
      <c r="E1461" s="11"/>
    </row>
    <row r="1462" spans="5:5" ht="18.75" customHeight="1" x14ac:dyDescent="0.2">
      <c r="E1462" s="11"/>
    </row>
    <row r="1463" spans="5:5" ht="18.75" customHeight="1" x14ac:dyDescent="0.2">
      <c r="E1463" s="11"/>
    </row>
    <row r="1464" spans="5:5" ht="18.75" customHeight="1" x14ac:dyDescent="0.2">
      <c r="E1464" s="11"/>
    </row>
    <row r="1465" spans="5:5" ht="18.75" customHeight="1" x14ac:dyDescent="0.2">
      <c r="E1465" s="11"/>
    </row>
    <row r="1466" spans="5:5" ht="18.75" customHeight="1" x14ac:dyDescent="0.2">
      <c r="E1466" s="11"/>
    </row>
    <row r="1467" spans="5:5" ht="18.75" customHeight="1" x14ac:dyDescent="0.2">
      <c r="E1467" s="11"/>
    </row>
    <row r="1468" spans="5:5" ht="18.75" customHeight="1" x14ac:dyDescent="0.2">
      <c r="E1468" s="11"/>
    </row>
    <row r="1469" spans="5:5" ht="18.75" customHeight="1" x14ac:dyDescent="0.2">
      <c r="E1469" s="11"/>
    </row>
    <row r="1470" spans="5:5" ht="18.75" customHeight="1" x14ac:dyDescent="0.2">
      <c r="E1470" s="11"/>
    </row>
    <row r="1471" spans="5:5" ht="18.75" customHeight="1" x14ac:dyDescent="0.2">
      <c r="E1471" s="11"/>
    </row>
    <row r="1472" spans="5:5" ht="18.75" customHeight="1" x14ac:dyDescent="0.2">
      <c r="E1472" s="11"/>
    </row>
    <row r="1473" spans="5:5" ht="18.75" customHeight="1" x14ac:dyDescent="0.2">
      <c r="E1473" s="11"/>
    </row>
    <row r="1474" spans="5:5" ht="18.75" customHeight="1" x14ac:dyDescent="0.2">
      <c r="E1474" s="11"/>
    </row>
    <row r="1475" spans="5:5" ht="18.75" customHeight="1" x14ac:dyDescent="0.2">
      <c r="E1475" s="11"/>
    </row>
    <row r="1476" spans="5:5" ht="18.75" customHeight="1" x14ac:dyDescent="0.2">
      <c r="E1476" s="11"/>
    </row>
    <row r="1477" spans="5:5" ht="18.75" customHeight="1" x14ac:dyDescent="0.2">
      <c r="E1477" s="11"/>
    </row>
    <row r="1478" spans="5:5" ht="18.75" customHeight="1" x14ac:dyDescent="0.2">
      <c r="E1478" s="11"/>
    </row>
    <row r="1479" spans="5:5" ht="18.75" customHeight="1" x14ac:dyDescent="0.2">
      <c r="E1479" s="11"/>
    </row>
    <row r="1480" spans="5:5" ht="18.75" customHeight="1" x14ac:dyDescent="0.2">
      <c r="E1480" s="11"/>
    </row>
    <row r="1481" spans="5:5" ht="18.75" customHeight="1" x14ac:dyDescent="0.2">
      <c r="E1481" s="11"/>
    </row>
    <row r="1482" spans="5:5" ht="18.75" customHeight="1" x14ac:dyDescent="0.2">
      <c r="E1482" s="11"/>
    </row>
    <row r="1483" spans="5:5" ht="18.75" customHeight="1" x14ac:dyDescent="0.2">
      <c r="E1483" s="11"/>
    </row>
    <row r="1484" spans="5:5" ht="18.75" customHeight="1" x14ac:dyDescent="0.2">
      <c r="E1484" s="11"/>
    </row>
    <row r="1485" spans="5:5" ht="18.75" customHeight="1" x14ac:dyDescent="0.2">
      <c r="E1485" s="11"/>
    </row>
    <row r="1486" spans="5:5" ht="18.75" customHeight="1" x14ac:dyDescent="0.2">
      <c r="E1486" s="11"/>
    </row>
    <row r="1487" spans="5:5" ht="18.75" customHeight="1" x14ac:dyDescent="0.2">
      <c r="E1487" s="11"/>
    </row>
    <row r="1488" spans="5:5" ht="18.75" customHeight="1" x14ac:dyDescent="0.2">
      <c r="E1488" s="11"/>
    </row>
    <row r="1489" spans="5:5" ht="18.75" customHeight="1" x14ac:dyDescent="0.2">
      <c r="E1489" s="11"/>
    </row>
    <row r="1490" spans="5:5" ht="18.75" customHeight="1" x14ac:dyDescent="0.2">
      <c r="E1490" s="11"/>
    </row>
    <row r="1491" spans="5:5" ht="18.75" customHeight="1" x14ac:dyDescent="0.2">
      <c r="E1491" s="11"/>
    </row>
    <row r="1492" spans="5:5" ht="18.75" customHeight="1" x14ac:dyDescent="0.2">
      <c r="E1492" s="11"/>
    </row>
    <row r="1493" spans="5:5" ht="18.75" customHeight="1" x14ac:dyDescent="0.2">
      <c r="E1493" s="11"/>
    </row>
    <row r="1494" spans="5:5" ht="18.75" customHeight="1" x14ac:dyDescent="0.2">
      <c r="E1494" s="11"/>
    </row>
    <row r="1495" spans="5:5" ht="18.75" customHeight="1" x14ac:dyDescent="0.2">
      <c r="E1495" s="11"/>
    </row>
    <row r="1496" spans="5:5" ht="18.75" customHeight="1" x14ac:dyDescent="0.2">
      <c r="E1496" s="11"/>
    </row>
    <row r="1497" spans="5:5" ht="18.75" customHeight="1" x14ac:dyDescent="0.2">
      <c r="E1497" s="11"/>
    </row>
    <row r="1498" spans="5:5" ht="18.75" customHeight="1" x14ac:dyDescent="0.2">
      <c r="E1498" s="11"/>
    </row>
    <row r="1499" spans="5:5" ht="18.75" customHeight="1" x14ac:dyDescent="0.2">
      <c r="E1499" s="11"/>
    </row>
    <row r="1500" spans="5:5" ht="18.75" customHeight="1" x14ac:dyDescent="0.2">
      <c r="E1500" s="11"/>
    </row>
    <row r="1501" spans="5:5" ht="18.75" customHeight="1" x14ac:dyDescent="0.2">
      <c r="E1501" s="11"/>
    </row>
    <row r="1502" spans="5:5" ht="18.75" customHeight="1" x14ac:dyDescent="0.2">
      <c r="E1502" s="11"/>
    </row>
    <row r="1503" spans="5:5" ht="18.75" customHeight="1" x14ac:dyDescent="0.2">
      <c r="E1503" s="11"/>
    </row>
    <row r="1504" spans="5:5" ht="18.75" customHeight="1" x14ac:dyDescent="0.2">
      <c r="E1504" s="11"/>
    </row>
    <row r="1505" spans="5:5" ht="18.75" customHeight="1" x14ac:dyDescent="0.2">
      <c r="E1505" s="11"/>
    </row>
    <row r="1506" spans="5:5" ht="18.75" customHeight="1" x14ac:dyDescent="0.2">
      <c r="E1506" s="11"/>
    </row>
    <row r="1507" spans="5:5" ht="18.75" customHeight="1" x14ac:dyDescent="0.2">
      <c r="E1507" s="11"/>
    </row>
    <row r="1508" spans="5:5" ht="18.75" customHeight="1" x14ac:dyDescent="0.2">
      <c r="E1508" s="11"/>
    </row>
    <row r="1509" spans="5:5" ht="18.75" customHeight="1" x14ac:dyDescent="0.2">
      <c r="E1509" s="11"/>
    </row>
    <row r="1510" spans="5:5" ht="18.75" customHeight="1" x14ac:dyDescent="0.2">
      <c r="E1510" s="11"/>
    </row>
    <row r="1511" spans="5:5" ht="18.75" customHeight="1" x14ac:dyDescent="0.2">
      <c r="E1511" s="11"/>
    </row>
    <row r="1512" spans="5:5" ht="18.75" customHeight="1" x14ac:dyDescent="0.2">
      <c r="E1512" s="11"/>
    </row>
    <row r="1513" spans="5:5" ht="18.75" customHeight="1" x14ac:dyDescent="0.2">
      <c r="E1513" s="11"/>
    </row>
    <row r="1514" spans="5:5" ht="18.75" customHeight="1" x14ac:dyDescent="0.2">
      <c r="E1514" s="11"/>
    </row>
    <row r="1515" spans="5:5" ht="18.75" customHeight="1" x14ac:dyDescent="0.2">
      <c r="E1515" s="11"/>
    </row>
    <row r="1516" spans="5:5" ht="18.75" customHeight="1" x14ac:dyDescent="0.2">
      <c r="E1516" s="11"/>
    </row>
    <row r="1517" spans="5:5" ht="18.75" customHeight="1" x14ac:dyDescent="0.2">
      <c r="E1517" s="11"/>
    </row>
    <row r="1518" spans="5:5" ht="18.75" customHeight="1" x14ac:dyDescent="0.2">
      <c r="E1518" s="11"/>
    </row>
    <row r="1519" spans="5:5" ht="18.75" customHeight="1" x14ac:dyDescent="0.2">
      <c r="E1519" s="11"/>
    </row>
    <row r="1520" spans="5:5" ht="18.75" customHeight="1" x14ac:dyDescent="0.2">
      <c r="E1520" s="11"/>
    </row>
    <row r="1521" spans="5:5" ht="18.75" customHeight="1" x14ac:dyDescent="0.2">
      <c r="E1521" s="11"/>
    </row>
    <row r="1522" spans="5:5" ht="18.75" customHeight="1" x14ac:dyDescent="0.2">
      <c r="E1522" s="11"/>
    </row>
    <row r="1523" spans="5:5" ht="18.75" customHeight="1" x14ac:dyDescent="0.2">
      <c r="E1523" s="11"/>
    </row>
    <row r="1524" spans="5:5" ht="18.75" customHeight="1" x14ac:dyDescent="0.2">
      <c r="E1524" s="11"/>
    </row>
    <row r="1525" spans="5:5" ht="18.75" customHeight="1" x14ac:dyDescent="0.2">
      <c r="E1525" s="11"/>
    </row>
    <row r="1526" spans="5:5" ht="18.75" customHeight="1" x14ac:dyDescent="0.2">
      <c r="E1526" s="11"/>
    </row>
    <row r="1527" spans="5:5" ht="18.75" customHeight="1" x14ac:dyDescent="0.2">
      <c r="E1527" s="11"/>
    </row>
    <row r="1528" spans="5:5" ht="18.75" customHeight="1" x14ac:dyDescent="0.2">
      <c r="E1528" s="11"/>
    </row>
    <row r="1529" spans="5:5" ht="18.75" customHeight="1" x14ac:dyDescent="0.2">
      <c r="E1529" s="11"/>
    </row>
    <row r="1530" spans="5:5" ht="18.75" customHeight="1" x14ac:dyDescent="0.2">
      <c r="E1530" s="11"/>
    </row>
    <row r="1531" spans="5:5" ht="18.75" customHeight="1" x14ac:dyDescent="0.2">
      <c r="E1531" s="11"/>
    </row>
    <row r="1532" spans="5:5" ht="18.75" customHeight="1" x14ac:dyDescent="0.2">
      <c r="E1532" s="11"/>
    </row>
    <row r="1533" spans="5:5" ht="18.75" customHeight="1" x14ac:dyDescent="0.2">
      <c r="E1533" s="11"/>
    </row>
    <row r="1534" spans="5:5" ht="18.75" customHeight="1" x14ac:dyDescent="0.2">
      <c r="E1534" s="11"/>
    </row>
    <row r="1535" spans="5:5" ht="18.75" customHeight="1" x14ac:dyDescent="0.2">
      <c r="E1535" s="11"/>
    </row>
    <row r="1536" spans="5:5" ht="18.75" customHeight="1" x14ac:dyDescent="0.2">
      <c r="E1536" s="11"/>
    </row>
    <row r="1537" spans="5:5" ht="18.75" customHeight="1" x14ac:dyDescent="0.2">
      <c r="E1537" s="11"/>
    </row>
    <row r="1538" spans="5:5" ht="18.75" customHeight="1" x14ac:dyDescent="0.2">
      <c r="E1538" s="11"/>
    </row>
    <row r="1539" spans="5:5" ht="18.75" customHeight="1" x14ac:dyDescent="0.2">
      <c r="E1539" s="11"/>
    </row>
    <row r="1540" spans="5:5" ht="18.75" customHeight="1" x14ac:dyDescent="0.2">
      <c r="E1540" s="11"/>
    </row>
    <row r="1541" spans="5:5" ht="18.75" customHeight="1" x14ac:dyDescent="0.2">
      <c r="E1541" s="11"/>
    </row>
    <row r="1542" spans="5:5" ht="18.75" customHeight="1" x14ac:dyDescent="0.2">
      <c r="E1542" s="11"/>
    </row>
    <row r="1543" spans="5:5" ht="18.75" customHeight="1" x14ac:dyDescent="0.2">
      <c r="E1543" s="11"/>
    </row>
    <row r="1544" spans="5:5" ht="18.75" customHeight="1" x14ac:dyDescent="0.2">
      <c r="E1544" s="11"/>
    </row>
    <row r="1545" spans="5:5" ht="18.75" customHeight="1" x14ac:dyDescent="0.2">
      <c r="E1545" s="11"/>
    </row>
    <row r="1546" spans="5:5" ht="18.75" customHeight="1" x14ac:dyDescent="0.2">
      <c r="E1546" s="11"/>
    </row>
    <row r="1547" spans="5:5" ht="18.75" customHeight="1" x14ac:dyDescent="0.2">
      <c r="E1547" s="11"/>
    </row>
    <row r="1548" spans="5:5" ht="18.75" customHeight="1" x14ac:dyDescent="0.2">
      <c r="E1548" s="11"/>
    </row>
    <row r="1549" spans="5:5" ht="18.75" customHeight="1" x14ac:dyDescent="0.2">
      <c r="E1549" s="11"/>
    </row>
    <row r="1550" spans="5:5" ht="18.75" customHeight="1" x14ac:dyDescent="0.2">
      <c r="E1550" s="11"/>
    </row>
    <row r="1551" spans="5:5" ht="18.75" customHeight="1" x14ac:dyDescent="0.2">
      <c r="E1551" s="11"/>
    </row>
    <row r="1552" spans="5:5" ht="18.75" customHeight="1" x14ac:dyDescent="0.2">
      <c r="E1552" s="11"/>
    </row>
    <row r="1553" spans="5:5" ht="18.75" customHeight="1" x14ac:dyDescent="0.2">
      <c r="E1553" s="11"/>
    </row>
    <row r="1554" spans="5:5" ht="18.75" customHeight="1" x14ac:dyDescent="0.2">
      <c r="E1554" s="11"/>
    </row>
    <row r="1555" spans="5:5" ht="18.75" customHeight="1" x14ac:dyDescent="0.2">
      <c r="E1555" s="11"/>
    </row>
    <row r="1556" spans="5:5" ht="18.75" customHeight="1" x14ac:dyDescent="0.2">
      <c r="E1556" s="11"/>
    </row>
    <row r="1557" spans="5:5" ht="18.75" customHeight="1" x14ac:dyDescent="0.2">
      <c r="E1557" s="11"/>
    </row>
    <row r="1558" spans="5:5" ht="18.75" customHeight="1" x14ac:dyDescent="0.2">
      <c r="E1558" s="11"/>
    </row>
    <row r="1559" spans="5:5" ht="18.75" customHeight="1" x14ac:dyDescent="0.2">
      <c r="E1559" s="11"/>
    </row>
    <row r="1560" spans="5:5" ht="18.75" customHeight="1" x14ac:dyDescent="0.2">
      <c r="E1560" s="11"/>
    </row>
    <row r="1561" spans="5:5" ht="18.75" customHeight="1" x14ac:dyDescent="0.2">
      <c r="E1561" s="11"/>
    </row>
    <row r="1562" spans="5:5" ht="18.75" customHeight="1" x14ac:dyDescent="0.2">
      <c r="E1562" s="11"/>
    </row>
    <row r="1563" spans="5:5" ht="18.75" customHeight="1" x14ac:dyDescent="0.2">
      <c r="E1563" s="11"/>
    </row>
    <row r="1564" spans="5:5" ht="18.75" customHeight="1" x14ac:dyDescent="0.2">
      <c r="E1564" s="11"/>
    </row>
    <row r="1565" spans="5:5" ht="18.75" customHeight="1" x14ac:dyDescent="0.2">
      <c r="E1565" s="11"/>
    </row>
    <row r="1566" spans="5:5" ht="18.75" customHeight="1" x14ac:dyDescent="0.2">
      <c r="E1566" s="11"/>
    </row>
    <row r="1567" spans="5:5" ht="18.75" customHeight="1" x14ac:dyDescent="0.2">
      <c r="E1567" s="11"/>
    </row>
    <row r="1568" spans="5:5" ht="18.75" customHeight="1" x14ac:dyDescent="0.2">
      <c r="E1568" s="11"/>
    </row>
    <row r="1569" spans="5:5" ht="18.75" customHeight="1" x14ac:dyDescent="0.2">
      <c r="E1569" s="11"/>
    </row>
    <row r="1570" spans="5:5" ht="18.75" customHeight="1" x14ac:dyDescent="0.2">
      <c r="E1570" s="11"/>
    </row>
    <row r="1571" spans="5:5" ht="18.75" customHeight="1" x14ac:dyDescent="0.2">
      <c r="E1571" s="11"/>
    </row>
    <row r="1572" spans="5:5" ht="18.75" customHeight="1" x14ac:dyDescent="0.2">
      <c r="E1572" s="11"/>
    </row>
    <row r="1573" spans="5:5" ht="18.75" customHeight="1" x14ac:dyDescent="0.2">
      <c r="E1573" s="11"/>
    </row>
    <row r="1574" spans="5:5" ht="18.75" customHeight="1" x14ac:dyDescent="0.2">
      <c r="E1574" s="11"/>
    </row>
    <row r="1575" spans="5:5" ht="18.75" customHeight="1" x14ac:dyDescent="0.2">
      <c r="E1575" s="11"/>
    </row>
    <row r="1576" spans="5:5" ht="18.75" customHeight="1" x14ac:dyDescent="0.2">
      <c r="E1576" s="11"/>
    </row>
    <row r="1577" spans="5:5" ht="18.75" customHeight="1" x14ac:dyDescent="0.2">
      <c r="E1577" s="11"/>
    </row>
    <row r="1578" spans="5:5" ht="18.75" customHeight="1" x14ac:dyDescent="0.2">
      <c r="E1578" s="11"/>
    </row>
    <row r="1579" spans="5:5" ht="18.75" customHeight="1" x14ac:dyDescent="0.2">
      <c r="E1579" s="11"/>
    </row>
    <row r="1580" spans="5:5" ht="18.75" customHeight="1" x14ac:dyDescent="0.2">
      <c r="E1580" s="11"/>
    </row>
    <row r="1581" spans="5:5" ht="18.75" customHeight="1" x14ac:dyDescent="0.2">
      <c r="E1581" s="11"/>
    </row>
    <row r="1582" spans="5:5" ht="18.75" customHeight="1" x14ac:dyDescent="0.2">
      <c r="E1582" s="11"/>
    </row>
    <row r="1583" spans="5:5" ht="18.75" customHeight="1" x14ac:dyDescent="0.2">
      <c r="E1583" s="11"/>
    </row>
    <row r="1584" spans="5:5" ht="18.75" customHeight="1" x14ac:dyDescent="0.2">
      <c r="E1584" s="11"/>
    </row>
    <row r="1585" spans="5:5" ht="18.75" customHeight="1" x14ac:dyDescent="0.2">
      <c r="E1585" s="11"/>
    </row>
    <row r="1586" spans="5:5" ht="18.75" customHeight="1" x14ac:dyDescent="0.2">
      <c r="E1586" s="11"/>
    </row>
    <row r="1587" spans="5:5" ht="18.75" customHeight="1" x14ac:dyDescent="0.2">
      <c r="E1587" s="11"/>
    </row>
    <row r="1588" spans="5:5" ht="18.75" customHeight="1" x14ac:dyDescent="0.2">
      <c r="E1588" s="11"/>
    </row>
    <row r="1589" spans="5:5" ht="18.75" customHeight="1" x14ac:dyDescent="0.2">
      <c r="E1589" s="11"/>
    </row>
    <row r="1590" spans="5:5" ht="18.75" customHeight="1" x14ac:dyDescent="0.2">
      <c r="E1590" s="11"/>
    </row>
    <row r="1591" spans="5:5" ht="18.75" customHeight="1" x14ac:dyDescent="0.2">
      <c r="E1591" s="11"/>
    </row>
    <row r="1592" spans="5:5" ht="18.75" customHeight="1" x14ac:dyDescent="0.2">
      <c r="E1592" s="11"/>
    </row>
    <row r="1593" spans="5:5" ht="18.75" customHeight="1" x14ac:dyDescent="0.2">
      <c r="E1593" s="11"/>
    </row>
    <row r="1594" spans="5:5" ht="18.75" customHeight="1" x14ac:dyDescent="0.2">
      <c r="E1594" s="11"/>
    </row>
    <row r="1595" spans="5:5" ht="18.75" customHeight="1" x14ac:dyDescent="0.2">
      <c r="E1595" s="11"/>
    </row>
    <row r="1596" spans="5:5" ht="18.75" customHeight="1" x14ac:dyDescent="0.2">
      <c r="E1596" s="11"/>
    </row>
    <row r="1597" spans="5:5" ht="18.75" customHeight="1" x14ac:dyDescent="0.2">
      <c r="E1597" s="11"/>
    </row>
    <row r="1598" spans="5:5" ht="18.75" customHeight="1" x14ac:dyDescent="0.2">
      <c r="E1598" s="11"/>
    </row>
    <row r="1599" spans="5:5" ht="18.75" customHeight="1" x14ac:dyDescent="0.2">
      <c r="E1599" s="11"/>
    </row>
    <row r="1600" spans="5:5" ht="18.75" customHeight="1" x14ac:dyDescent="0.2">
      <c r="E1600" s="11"/>
    </row>
    <row r="1601" spans="5:5" ht="18.75" customHeight="1" x14ac:dyDescent="0.2">
      <c r="E1601" s="11"/>
    </row>
    <row r="1602" spans="5:5" ht="18.75" customHeight="1" x14ac:dyDescent="0.2">
      <c r="E1602" s="11"/>
    </row>
    <row r="1603" spans="5:5" ht="18.75" customHeight="1" x14ac:dyDescent="0.2">
      <c r="E1603" s="11"/>
    </row>
    <row r="1604" spans="5:5" ht="18.75" customHeight="1" x14ac:dyDescent="0.2">
      <c r="E1604" s="11"/>
    </row>
    <row r="1605" spans="5:5" ht="18.75" customHeight="1" x14ac:dyDescent="0.2">
      <c r="E1605" s="11"/>
    </row>
    <row r="1606" spans="5:5" ht="18.75" customHeight="1" x14ac:dyDescent="0.2">
      <c r="E1606" s="11"/>
    </row>
    <row r="1607" spans="5:5" ht="18.75" customHeight="1" x14ac:dyDescent="0.2">
      <c r="E1607" s="11"/>
    </row>
    <row r="1608" spans="5:5" ht="18.75" customHeight="1" x14ac:dyDescent="0.2">
      <c r="E1608" s="11"/>
    </row>
    <row r="1609" spans="5:5" ht="18.75" customHeight="1" x14ac:dyDescent="0.2">
      <c r="E1609" s="11"/>
    </row>
    <row r="1610" spans="5:5" ht="18.75" customHeight="1" x14ac:dyDescent="0.2">
      <c r="E1610" s="11"/>
    </row>
    <row r="1611" spans="5:5" ht="18.75" customHeight="1" x14ac:dyDescent="0.2">
      <c r="E1611" s="11"/>
    </row>
    <row r="1612" spans="5:5" ht="18.75" customHeight="1" x14ac:dyDescent="0.2">
      <c r="E1612" s="11"/>
    </row>
    <row r="1613" spans="5:5" ht="18.75" customHeight="1" x14ac:dyDescent="0.2">
      <c r="E1613" s="11"/>
    </row>
    <row r="1614" spans="5:5" ht="18.75" customHeight="1" x14ac:dyDescent="0.2">
      <c r="E1614" s="11"/>
    </row>
    <row r="1615" spans="5:5" ht="18.75" customHeight="1" x14ac:dyDescent="0.2">
      <c r="E1615" s="11"/>
    </row>
    <row r="1616" spans="5:5" ht="18.75" customHeight="1" x14ac:dyDescent="0.2">
      <c r="E1616" s="11"/>
    </row>
    <row r="1617" spans="5:5" ht="18.75" customHeight="1" x14ac:dyDescent="0.2">
      <c r="E1617" s="11"/>
    </row>
    <row r="1618" spans="5:5" ht="18.75" customHeight="1" x14ac:dyDescent="0.2">
      <c r="E1618" s="11"/>
    </row>
    <row r="1619" spans="5:5" ht="18.75" customHeight="1" x14ac:dyDescent="0.2">
      <c r="E1619" s="11"/>
    </row>
    <row r="1620" spans="5:5" ht="18.75" customHeight="1" x14ac:dyDescent="0.2">
      <c r="E1620" s="11"/>
    </row>
    <row r="1621" spans="5:5" ht="18.75" customHeight="1" x14ac:dyDescent="0.2">
      <c r="E1621" s="11"/>
    </row>
    <row r="1622" spans="5:5" ht="18.75" customHeight="1" x14ac:dyDescent="0.2">
      <c r="E1622" s="11"/>
    </row>
    <row r="1623" spans="5:5" ht="18.75" customHeight="1" x14ac:dyDescent="0.2">
      <c r="E1623" s="11"/>
    </row>
    <row r="1624" spans="5:5" ht="18.75" customHeight="1" x14ac:dyDescent="0.2">
      <c r="E1624" s="11"/>
    </row>
    <row r="1625" spans="5:5" ht="18.75" customHeight="1" x14ac:dyDescent="0.2">
      <c r="E1625" s="11"/>
    </row>
    <row r="1626" spans="5:5" ht="18.75" customHeight="1" x14ac:dyDescent="0.2">
      <c r="E1626" s="11"/>
    </row>
    <row r="1627" spans="5:5" ht="18.75" customHeight="1" x14ac:dyDescent="0.2">
      <c r="E1627" s="11"/>
    </row>
    <row r="1628" spans="5:5" ht="18.75" customHeight="1" x14ac:dyDescent="0.2">
      <c r="E1628" s="11"/>
    </row>
    <row r="1629" spans="5:5" ht="18.75" customHeight="1" x14ac:dyDescent="0.2">
      <c r="E1629" s="11"/>
    </row>
    <row r="1630" spans="5:5" ht="18.75" customHeight="1" x14ac:dyDescent="0.2">
      <c r="E1630" s="11"/>
    </row>
    <row r="1631" spans="5:5" ht="18.75" customHeight="1" x14ac:dyDescent="0.2">
      <c r="E1631" s="11"/>
    </row>
    <row r="1632" spans="5:5" ht="18.75" customHeight="1" x14ac:dyDescent="0.2">
      <c r="E1632" s="11"/>
    </row>
    <row r="1633" spans="5:5" ht="18.75" customHeight="1" x14ac:dyDescent="0.2">
      <c r="E1633" s="11"/>
    </row>
    <row r="1634" spans="5:5" ht="18.75" customHeight="1" x14ac:dyDescent="0.2">
      <c r="E1634" s="11"/>
    </row>
    <row r="1635" spans="5:5" ht="18.75" customHeight="1" x14ac:dyDescent="0.2">
      <c r="E1635" s="11"/>
    </row>
    <row r="1636" spans="5:5" ht="18.75" customHeight="1" x14ac:dyDescent="0.2">
      <c r="E1636" s="11"/>
    </row>
    <row r="1637" spans="5:5" ht="18.75" customHeight="1" x14ac:dyDescent="0.2">
      <c r="E1637" s="11"/>
    </row>
    <row r="1638" spans="5:5" ht="18.75" customHeight="1" x14ac:dyDescent="0.2">
      <c r="E1638" s="11"/>
    </row>
    <row r="1639" spans="5:5" ht="18.75" customHeight="1" x14ac:dyDescent="0.2">
      <c r="E1639" s="11"/>
    </row>
    <row r="1640" spans="5:5" ht="18.75" customHeight="1" x14ac:dyDescent="0.2">
      <c r="E1640" s="11"/>
    </row>
    <row r="1641" spans="5:5" ht="18.75" customHeight="1" x14ac:dyDescent="0.2">
      <c r="E1641" s="11"/>
    </row>
    <row r="1642" spans="5:5" ht="18.75" customHeight="1" x14ac:dyDescent="0.2">
      <c r="E1642" s="11"/>
    </row>
    <row r="1643" spans="5:5" ht="18.75" customHeight="1" x14ac:dyDescent="0.2">
      <c r="E1643" s="11"/>
    </row>
    <row r="1644" spans="5:5" ht="18.75" customHeight="1" x14ac:dyDescent="0.2">
      <c r="E1644" s="11"/>
    </row>
    <row r="1645" spans="5:5" ht="18.75" customHeight="1" x14ac:dyDescent="0.2">
      <c r="E1645" s="11"/>
    </row>
    <row r="1646" spans="5:5" ht="18.75" customHeight="1" x14ac:dyDescent="0.2">
      <c r="E1646" s="11"/>
    </row>
    <row r="1647" spans="5:5" ht="18.75" customHeight="1" x14ac:dyDescent="0.2">
      <c r="E1647" s="11"/>
    </row>
    <row r="1648" spans="5:5" ht="18.75" customHeight="1" x14ac:dyDescent="0.2">
      <c r="E1648" s="11"/>
    </row>
    <row r="1649" spans="5:5" ht="18.75" customHeight="1" x14ac:dyDescent="0.2">
      <c r="E1649" s="11"/>
    </row>
    <row r="1650" spans="5:5" ht="18.75" customHeight="1" x14ac:dyDescent="0.2">
      <c r="E1650" s="11"/>
    </row>
    <row r="1651" spans="5:5" ht="18.75" customHeight="1" x14ac:dyDescent="0.2">
      <c r="E1651" s="11"/>
    </row>
    <row r="1652" spans="5:5" ht="18.75" customHeight="1" x14ac:dyDescent="0.2">
      <c r="E1652" s="11"/>
    </row>
    <row r="1653" spans="5:5" ht="18.75" customHeight="1" x14ac:dyDescent="0.2">
      <c r="E1653" s="11"/>
    </row>
    <row r="1654" spans="5:5" ht="18.75" customHeight="1" x14ac:dyDescent="0.2">
      <c r="E1654" s="11"/>
    </row>
    <row r="1655" spans="5:5" ht="18.75" customHeight="1" x14ac:dyDescent="0.2">
      <c r="E1655" s="11"/>
    </row>
    <row r="1656" spans="5:5" ht="18.75" customHeight="1" x14ac:dyDescent="0.2">
      <c r="E1656" s="11"/>
    </row>
    <row r="1657" spans="5:5" ht="18.75" customHeight="1" x14ac:dyDescent="0.2">
      <c r="E1657" s="11"/>
    </row>
    <row r="1658" spans="5:5" ht="18.75" customHeight="1" x14ac:dyDescent="0.2">
      <c r="E1658" s="11"/>
    </row>
    <row r="1659" spans="5:5" ht="18.75" customHeight="1" x14ac:dyDescent="0.2">
      <c r="E1659" s="11"/>
    </row>
    <row r="1660" spans="5:5" ht="18.75" customHeight="1" x14ac:dyDescent="0.2">
      <c r="E1660" s="11"/>
    </row>
    <row r="1661" spans="5:5" ht="18.75" customHeight="1" x14ac:dyDescent="0.2">
      <c r="E1661" s="11"/>
    </row>
    <row r="1662" spans="5:5" ht="18.75" customHeight="1" x14ac:dyDescent="0.2">
      <c r="E1662" s="11"/>
    </row>
    <row r="1663" spans="5:5" ht="18.75" customHeight="1" x14ac:dyDescent="0.2">
      <c r="E1663" s="11"/>
    </row>
    <row r="1664" spans="5:5" ht="18.75" customHeight="1" x14ac:dyDescent="0.2">
      <c r="E1664" s="11"/>
    </row>
    <row r="1665" spans="5:5" ht="18.75" customHeight="1" x14ac:dyDescent="0.2">
      <c r="E1665" s="11"/>
    </row>
    <row r="1666" spans="5:5" ht="18.75" customHeight="1" x14ac:dyDescent="0.2">
      <c r="E1666" s="11"/>
    </row>
    <row r="1667" spans="5:5" ht="18.75" customHeight="1" x14ac:dyDescent="0.2">
      <c r="E1667" s="11"/>
    </row>
    <row r="1668" spans="5:5" ht="18.75" customHeight="1" x14ac:dyDescent="0.2">
      <c r="E1668" s="11"/>
    </row>
    <row r="1669" spans="5:5" ht="18.75" customHeight="1" x14ac:dyDescent="0.2">
      <c r="E1669" s="11"/>
    </row>
    <row r="1670" spans="5:5" ht="18.75" customHeight="1" x14ac:dyDescent="0.2">
      <c r="E1670" s="11"/>
    </row>
    <row r="1671" spans="5:5" ht="18.75" customHeight="1" x14ac:dyDescent="0.2">
      <c r="E1671" s="11"/>
    </row>
    <row r="1672" spans="5:5" ht="18.75" customHeight="1" x14ac:dyDescent="0.2">
      <c r="E1672" s="11"/>
    </row>
    <row r="1673" spans="5:5" ht="18.75" customHeight="1" x14ac:dyDescent="0.2">
      <c r="E1673" s="11"/>
    </row>
    <row r="1674" spans="5:5" ht="18.75" customHeight="1" x14ac:dyDescent="0.2">
      <c r="E1674" s="11"/>
    </row>
    <row r="1675" spans="5:5" ht="18.75" customHeight="1" x14ac:dyDescent="0.2">
      <c r="E1675" s="11"/>
    </row>
    <row r="1676" spans="5:5" ht="18.75" customHeight="1" x14ac:dyDescent="0.2">
      <c r="E1676" s="11"/>
    </row>
    <row r="1677" spans="5:5" ht="18.75" customHeight="1" x14ac:dyDescent="0.2">
      <c r="E1677" s="11"/>
    </row>
    <row r="1678" spans="5:5" ht="18.75" customHeight="1" x14ac:dyDescent="0.2">
      <c r="E1678" s="11"/>
    </row>
    <row r="1679" spans="5:5" ht="18.75" customHeight="1" x14ac:dyDescent="0.2">
      <c r="E1679" s="11"/>
    </row>
    <row r="1680" spans="5:5" ht="18.75" customHeight="1" x14ac:dyDescent="0.2">
      <c r="E1680" s="11"/>
    </row>
    <row r="1681" spans="5:5" ht="18.75" customHeight="1" x14ac:dyDescent="0.2">
      <c r="E1681" s="11"/>
    </row>
    <row r="1682" spans="5:5" ht="18.75" customHeight="1" x14ac:dyDescent="0.2">
      <c r="E1682" s="11"/>
    </row>
    <row r="1683" spans="5:5" ht="18.75" customHeight="1" x14ac:dyDescent="0.2">
      <c r="E1683" s="11"/>
    </row>
    <row r="1684" spans="5:5" ht="18.75" customHeight="1" x14ac:dyDescent="0.2">
      <c r="E1684" s="11"/>
    </row>
    <row r="1685" spans="5:5" ht="18.75" customHeight="1" x14ac:dyDescent="0.2">
      <c r="E1685" s="11"/>
    </row>
    <row r="1686" spans="5:5" ht="18.75" customHeight="1" x14ac:dyDescent="0.2">
      <c r="E1686" s="11"/>
    </row>
    <row r="1687" spans="5:5" ht="18.75" customHeight="1" x14ac:dyDescent="0.2">
      <c r="E1687" s="11"/>
    </row>
    <row r="1688" spans="5:5" ht="18.75" customHeight="1" x14ac:dyDescent="0.2">
      <c r="E1688" s="11"/>
    </row>
    <row r="1689" spans="5:5" ht="18.75" customHeight="1" x14ac:dyDescent="0.2">
      <c r="E1689" s="11"/>
    </row>
    <row r="1690" spans="5:5" ht="18.75" customHeight="1" x14ac:dyDescent="0.2">
      <c r="E1690" s="11"/>
    </row>
    <row r="1691" spans="5:5" ht="18.75" customHeight="1" x14ac:dyDescent="0.2">
      <c r="E1691" s="11"/>
    </row>
    <row r="1692" spans="5:5" ht="18.75" customHeight="1" x14ac:dyDescent="0.2">
      <c r="E1692" s="11"/>
    </row>
    <row r="1693" spans="5:5" ht="18.75" customHeight="1" x14ac:dyDescent="0.2">
      <c r="E1693" s="11"/>
    </row>
    <row r="1694" spans="5:5" ht="18.75" customHeight="1" x14ac:dyDescent="0.2">
      <c r="E1694" s="11"/>
    </row>
    <row r="1695" spans="5:5" ht="18.75" customHeight="1" x14ac:dyDescent="0.2">
      <c r="E1695" s="11"/>
    </row>
    <row r="1696" spans="5:5" ht="18.75" customHeight="1" x14ac:dyDescent="0.2">
      <c r="E1696" s="11"/>
    </row>
    <row r="1697" spans="5:5" ht="18.75" customHeight="1" x14ac:dyDescent="0.2">
      <c r="E1697" s="11"/>
    </row>
    <row r="1698" spans="5:5" ht="18.75" customHeight="1" x14ac:dyDescent="0.2">
      <c r="E1698" s="11"/>
    </row>
    <row r="1699" spans="5:5" ht="18.75" customHeight="1" x14ac:dyDescent="0.2">
      <c r="E1699" s="11"/>
    </row>
    <row r="1700" spans="5:5" ht="18.75" customHeight="1" x14ac:dyDescent="0.2">
      <c r="E1700" s="11"/>
    </row>
    <row r="1701" spans="5:5" ht="18.75" customHeight="1" x14ac:dyDescent="0.2">
      <c r="E1701" s="11"/>
    </row>
    <row r="1702" spans="5:5" ht="18.75" customHeight="1" x14ac:dyDescent="0.2">
      <c r="E1702" s="11"/>
    </row>
    <row r="1703" spans="5:5" ht="18.75" customHeight="1" x14ac:dyDescent="0.2">
      <c r="E1703" s="11"/>
    </row>
    <row r="1704" spans="5:5" ht="18.75" customHeight="1" x14ac:dyDescent="0.2">
      <c r="E1704" s="11"/>
    </row>
    <row r="1705" spans="5:5" ht="18.75" customHeight="1" x14ac:dyDescent="0.2">
      <c r="E1705" s="11"/>
    </row>
    <row r="1706" spans="5:5" ht="18.75" customHeight="1" x14ac:dyDescent="0.2">
      <c r="E1706" s="11"/>
    </row>
    <row r="1707" spans="5:5" ht="18.75" customHeight="1" x14ac:dyDescent="0.2">
      <c r="E1707" s="11"/>
    </row>
    <row r="1708" spans="5:5" ht="18.75" customHeight="1" x14ac:dyDescent="0.2">
      <c r="E1708" s="11"/>
    </row>
    <row r="1709" spans="5:5" ht="18.75" customHeight="1" x14ac:dyDescent="0.2">
      <c r="E1709" s="11"/>
    </row>
    <row r="1710" spans="5:5" ht="18.75" customHeight="1" x14ac:dyDescent="0.2">
      <c r="E1710" s="11"/>
    </row>
    <row r="1711" spans="5:5" ht="18.75" customHeight="1" x14ac:dyDescent="0.2">
      <c r="E1711" s="11"/>
    </row>
    <row r="1712" spans="5:5" ht="18.75" customHeight="1" x14ac:dyDescent="0.2">
      <c r="E1712" s="11"/>
    </row>
    <row r="1713" spans="5:5" ht="18.75" customHeight="1" x14ac:dyDescent="0.2">
      <c r="E1713" s="11"/>
    </row>
    <row r="1714" spans="5:5" ht="18.75" customHeight="1" x14ac:dyDescent="0.2">
      <c r="E1714" s="11"/>
    </row>
    <row r="1715" spans="5:5" ht="18.75" customHeight="1" x14ac:dyDescent="0.2">
      <c r="E1715" s="11"/>
    </row>
    <row r="1716" spans="5:5" ht="18.75" customHeight="1" x14ac:dyDescent="0.2">
      <c r="E1716" s="11"/>
    </row>
    <row r="1717" spans="5:5" ht="18.75" customHeight="1" x14ac:dyDescent="0.2">
      <c r="E1717" s="11"/>
    </row>
    <row r="1718" spans="5:5" ht="18.75" customHeight="1" x14ac:dyDescent="0.2">
      <c r="E1718" s="11"/>
    </row>
    <row r="1719" spans="5:5" ht="18.75" customHeight="1" x14ac:dyDescent="0.2">
      <c r="E1719" s="11"/>
    </row>
    <row r="1720" spans="5:5" ht="18.75" customHeight="1" x14ac:dyDescent="0.2">
      <c r="E1720" s="11"/>
    </row>
    <row r="1721" spans="5:5" ht="18.75" customHeight="1" x14ac:dyDescent="0.2">
      <c r="E1721" s="11"/>
    </row>
    <row r="1722" spans="5:5" ht="18.75" customHeight="1" x14ac:dyDescent="0.2">
      <c r="E1722" s="11"/>
    </row>
    <row r="1723" spans="5:5" ht="18.75" customHeight="1" x14ac:dyDescent="0.2">
      <c r="E1723" s="11"/>
    </row>
    <row r="1724" spans="5:5" ht="18.75" customHeight="1" x14ac:dyDescent="0.2">
      <c r="E1724" s="11"/>
    </row>
    <row r="1725" spans="5:5" ht="18.75" customHeight="1" x14ac:dyDescent="0.2">
      <c r="E1725" s="11"/>
    </row>
    <row r="1726" spans="5:5" ht="18.75" customHeight="1" x14ac:dyDescent="0.2">
      <c r="E1726" s="11"/>
    </row>
    <row r="1727" spans="5:5" ht="18.75" customHeight="1" x14ac:dyDescent="0.2">
      <c r="E1727" s="11"/>
    </row>
    <row r="1728" spans="5:5" ht="18.75" customHeight="1" x14ac:dyDescent="0.2">
      <c r="E1728" s="11"/>
    </row>
    <row r="1729" spans="5:5" ht="18.75" customHeight="1" x14ac:dyDescent="0.2">
      <c r="E1729" s="11"/>
    </row>
    <row r="1730" spans="5:5" ht="18.75" customHeight="1" x14ac:dyDescent="0.2">
      <c r="E1730" s="11"/>
    </row>
    <row r="1731" spans="5:5" ht="18.75" customHeight="1" x14ac:dyDescent="0.2">
      <c r="E1731" s="11"/>
    </row>
    <row r="1732" spans="5:5" ht="18.75" customHeight="1" x14ac:dyDescent="0.2">
      <c r="E1732" s="11"/>
    </row>
    <row r="1733" spans="5:5" ht="18.75" customHeight="1" x14ac:dyDescent="0.2">
      <c r="E1733" s="11"/>
    </row>
    <row r="1734" spans="5:5" ht="18.75" customHeight="1" x14ac:dyDescent="0.2">
      <c r="E1734" s="11"/>
    </row>
    <row r="1735" spans="5:5" ht="18.75" customHeight="1" x14ac:dyDescent="0.2">
      <c r="E1735" s="11"/>
    </row>
    <row r="1736" spans="5:5" ht="18.75" customHeight="1" x14ac:dyDescent="0.2">
      <c r="E1736" s="11"/>
    </row>
    <row r="1737" spans="5:5" ht="18.75" customHeight="1" x14ac:dyDescent="0.2">
      <c r="E1737" s="11"/>
    </row>
    <row r="1738" spans="5:5" ht="18.75" customHeight="1" x14ac:dyDescent="0.2">
      <c r="E1738" s="11"/>
    </row>
    <row r="1739" spans="5:5" ht="18.75" customHeight="1" x14ac:dyDescent="0.2">
      <c r="E1739" s="11"/>
    </row>
    <row r="1740" spans="5:5" ht="18.75" customHeight="1" x14ac:dyDescent="0.2">
      <c r="E1740" s="11"/>
    </row>
    <row r="1741" spans="5:5" ht="18.75" customHeight="1" x14ac:dyDescent="0.2">
      <c r="E1741" s="11"/>
    </row>
    <row r="1742" spans="5:5" ht="18.75" customHeight="1" x14ac:dyDescent="0.2">
      <c r="E1742" s="11"/>
    </row>
    <row r="1743" spans="5:5" ht="18.75" customHeight="1" x14ac:dyDescent="0.2">
      <c r="E1743" s="11"/>
    </row>
    <row r="1744" spans="5:5" ht="18.75" customHeight="1" x14ac:dyDescent="0.2">
      <c r="E1744" s="11"/>
    </row>
    <row r="1745" spans="5:5" ht="18.75" customHeight="1" x14ac:dyDescent="0.2">
      <c r="E1745" s="11"/>
    </row>
    <row r="1746" spans="5:5" ht="18.75" customHeight="1" x14ac:dyDescent="0.2">
      <c r="E1746" s="11"/>
    </row>
    <row r="1747" spans="5:5" ht="18.75" customHeight="1" x14ac:dyDescent="0.2">
      <c r="E1747" s="11"/>
    </row>
    <row r="1748" spans="5:5" ht="18.75" customHeight="1" x14ac:dyDescent="0.2">
      <c r="E1748" s="11"/>
    </row>
    <row r="1749" spans="5:5" ht="18.75" customHeight="1" x14ac:dyDescent="0.2">
      <c r="E1749" s="11"/>
    </row>
    <row r="1750" spans="5:5" ht="18.75" customHeight="1" x14ac:dyDescent="0.2">
      <c r="E1750" s="11"/>
    </row>
    <row r="1751" spans="5:5" ht="18.75" customHeight="1" x14ac:dyDescent="0.2">
      <c r="E1751" s="11"/>
    </row>
    <row r="1752" spans="5:5" ht="18.75" customHeight="1" x14ac:dyDescent="0.2">
      <c r="E1752" s="11"/>
    </row>
    <row r="1753" spans="5:5" ht="18.75" customHeight="1" x14ac:dyDescent="0.2">
      <c r="E1753" s="11"/>
    </row>
    <row r="1754" spans="5:5" ht="18.75" customHeight="1" x14ac:dyDescent="0.2">
      <c r="E1754" s="11"/>
    </row>
    <row r="1755" spans="5:5" ht="18.75" customHeight="1" x14ac:dyDescent="0.2">
      <c r="E1755" s="11"/>
    </row>
    <row r="1756" spans="5:5" ht="18.75" customHeight="1" x14ac:dyDescent="0.2">
      <c r="E1756" s="11"/>
    </row>
    <row r="1757" spans="5:5" ht="18.75" customHeight="1" x14ac:dyDescent="0.2">
      <c r="E1757" s="11"/>
    </row>
    <row r="1758" spans="5:5" ht="18.75" customHeight="1" x14ac:dyDescent="0.2">
      <c r="E1758" s="11"/>
    </row>
    <row r="1759" spans="5:5" ht="18.75" customHeight="1" x14ac:dyDescent="0.2">
      <c r="E1759" s="11"/>
    </row>
    <row r="1760" spans="5:5" ht="18.75" customHeight="1" x14ac:dyDescent="0.2">
      <c r="E1760" s="11"/>
    </row>
    <row r="1761" spans="5:5" ht="18.75" customHeight="1" x14ac:dyDescent="0.2">
      <c r="E1761" s="11"/>
    </row>
    <row r="1762" spans="5:5" ht="18.75" customHeight="1" x14ac:dyDescent="0.2">
      <c r="E1762" s="11"/>
    </row>
    <row r="1763" spans="5:5" ht="18.75" customHeight="1" x14ac:dyDescent="0.2">
      <c r="E1763" s="11"/>
    </row>
    <row r="1764" spans="5:5" ht="18.75" customHeight="1" x14ac:dyDescent="0.2">
      <c r="E1764" s="11"/>
    </row>
    <row r="1765" spans="5:5" ht="18.75" customHeight="1" x14ac:dyDescent="0.2">
      <c r="E1765" s="11"/>
    </row>
    <row r="1766" spans="5:5" ht="18.75" customHeight="1" x14ac:dyDescent="0.2">
      <c r="E1766" s="11"/>
    </row>
    <row r="1767" spans="5:5" ht="18.75" customHeight="1" x14ac:dyDescent="0.2">
      <c r="E1767" s="11"/>
    </row>
    <row r="1768" spans="5:5" ht="18.75" customHeight="1" x14ac:dyDescent="0.2">
      <c r="E1768" s="11"/>
    </row>
    <row r="1769" spans="5:5" ht="18.75" customHeight="1" x14ac:dyDescent="0.2">
      <c r="E1769" s="11"/>
    </row>
    <row r="1770" spans="5:5" ht="18.75" customHeight="1" x14ac:dyDescent="0.2">
      <c r="E1770" s="11"/>
    </row>
    <row r="1771" spans="5:5" ht="18.75" customHeight="1" x14ac:dyDescent="0.2">
      <c r="E1771" s="11"/>
    </row>
    <row r="1772" spans="5:5" ht="18.75" customHeight="1" x14ac:dyDescent="0.2">
      <c r="E1772" s="11"/>
    </row>
    <row r="1773" spans="5:5" ht="18.75" customHeight="1" x14ac:dyDescent="0.2">
      <c r="E1773" s="11"/>
    </row>
    <row r="1774" spans="5:5" ht="18.75" customHeight="1" x14ac:dyDescent="0.2">
      <c r="E1774" s="11"/>
    </row>
    <row r="1775" spans="5:5" ht="18.75" customHeight="1" x14ac:dyDescent="0.2">
      <c r="E1775" s="11"/>
    </row>
    <row r="1776" spans="5:5" ht="18.75" customHeight="1" x14ac:dyDescent="0.2">
      <c r="E1776" s="11"/>
    </row>
    <row r="1777" spans="5:5" ht="18.75" customHeight="1" x14ac:dyDescent="0.2">
      <c r="E1777" s="11"/>
    </row>
    <row r="1778" spans="5:5" ht="18.75" customHeight="1" x14ac:dyDescent="0.2">
      <c r="E1778" s="11"/>
    </row>
    <row r="1779" spans="5:5" ht="18.75" customHeight="1" x14ac:dyDescent="0.2">
      <c r="E1779" s="11"/>
    </row>
    <row r="1780" spans="5:5" ht="18.75" customHeight="1" x14ac:dyDescent="0.2">
      <c r="E1780" s="11"/>
    </row>
    <row r="1781" spans="5:5" ht="18.75" customHeight="1" x14ac:dyDescent="0.2">
      <c r="E1781" s="11"/>
    </row>
    <row r="1782" spans="5:5" ht="18.75" customHeight="1" x14ac:dyDescent="0.2">
      <c r="E1782" s="11"/>
    </row>
    <row r="1783" spans="5:5" ht="18.75" customHeight="1" x14ac:dyDescent="0.2">
      <c r="E1783" s="11"/>
    </row>
    <row r="1784" spans="5:5" ht="18.75" customHeight="1" x14ac:dyDescent="0.2">
      <c r="E1784" s="11"/>
    </row>
    <row r="1785" spans="5:5" ht="18.75" customHeight="1" x14ac:dyDescent="0.2">
      <c r="E1785" s="11"/>
    </row>
    <row r="1786" spans="5:5" ht="18.75" customHeight="1" x14ac:dyDescent="0.2">
      <c r="E1786" s="11"/>
    </row>
    <row r="1787" spans="5:5" ht="18.75" customHeight="1" x14ac:dyDescent="0.2">
      <c r="E1787" s="11"/>
    </row>
    <row r="1788" spans="5:5" ht="18.75" customHeight="1" x14ac:dyDescent="0.2">
      <c r="E1788" s="11"/>
    </row>
    <row r="1789" spans="5:5" ht="18.75" customHeight="1" x14ac:dyDescent="0.2">
      <c r="E1789" s="11"/>
    </row>
    <row r="1790" spans="5:5" ht="18.75" customHeight="1" x14ac:dyDescent="0.2">
      <c r="E1790" s="11"/>
    </row>
    <row r="1791" spans="5:5" ht="18.75" customHeight="1" x14ac:dyDescent="0.2">
      <c r="E1791" s="11"/>
    </row>
    <row r="1792" spans="5:5" ht="18.75" customHeight="1" x14ac:dyDescent="0.2">
      <c r="E1792" s="11"/>
    </row>
    <row r="1793" spans="5:5" ht="18.75" customHeight="1" x14ac:dyDescent="0.2">
      <c r="E1793" s="11"/>
    </row>
    <row r="1794" spans="5:5" ht="18.75" customHeight="1" x14ac:dyDescent="0.2">
      <c r="E1794" s="11"/>
    </row>
    <row r="1795" spans="5:5" ht="18.75" customHeight="1" x14ac:dyDescent="0.2">
      <c r="E1795" s="11"/>
    </row>
    <row r="1796" spans="5:5" ht="18.75" customHeight="1" x14ac:dyDescent="0.2">
      <c r="E1796" s="11"/>
    </row>
    <row r="1797" spans="5:5" ht="18.75" customHeight="1" x14ac:dyDescent="0.2">
      <c r="E1797" s="11"/>
    </row>
    <row r="1798" spans="5:5" ht="18.75" customHeight="1" x14ac:dyDescent="0.2">
      <c r="E1798" s="11"/>
    </row>
    <row r="1799" spans="5:5" ht="18.75" customHeight="1" x14ac:dyDescent="0.2">
      <c r="E1799" s="11"/>
    </row>
    <row r="1800" spans="5:5" ht="18.75" customHeight="1" x14ac:dyDescent="0.2">
      <c r="E1800" s="11"/>
    </row>
    <row r="1801" spans="5:5" ht="18.75" customHeight="1" x14ac:dyDescent="0.2">
      <c r="E1801" s="11"/>
    </row>
    <row r="1802" spans="5:5" ht="18.75" customHeight="1" x14ac:dyDescent="0.2">
      <c r="E1802" s="11"/>
    </row>
    <row r="1803" spans="5:5" ht="18.75" customHeight="1" x14ac:dyDescent="0.2">
      <c r="E1803" s="11"/>
    </row>
    <row r="1804" spans="5:5" ht="18.75" customHeight="1" x14ac:dyDescent="0.2">
      <c r="E1804" s="11"/>
    </row>
    <row r="1805" spans="5:5" ht="18.75" customHeight="1" x14ac:dyDescent="0.2">
      <c r="E1805" s="11"/>
    </row>
    <row r="1806" spans="5:5" ht="18.75" customHeight="1" x14ac:dyDescent="0.2">
      <c r="E1806" s="11"/>
    </row>
    <row r="1807" spans="5:5" ht="18.75" customHeight="1" x14ac:dyDescent="0.2">
      <c r="E1807" s="11"/>
    </row>
    <row r="1808" spans="5:5" ht="18.75" customHeight="1" x14ac:dyDescent="0.2">
      <c r="E1808" s="11"/>
    </row>
    <row r="1809" spans="5:5" ht="18.75" customHeight="1" x14ac:dyDescent="0.2">
      <c r="E1809" s="11"/>
    </row>
    <row r="1810" spans="5:5" ht="18.75" customHeight="1" x14ac:dyDescent="0.2">
      <c r="E1810" s="11"/>
    </row>
    <row r="1811" spans="5:5" ht="18.75" customHeight="1" x14ac:dyDescent="0.2">
      <c r="E1811" s="11"/>
    </row>
    <row r="1812" spans="5:5" ht="18.75" customHeight="1" x14ac:dyDescent="0.2">
      <c r="E1812" s="11"/>
    </row>
    <row r="1813" spans="5:5" ht="18.75" customHeight="1" x14ac:dyDescent="0.2">
      <c r="E1813" s="11"/>
    </row>
    <row r="1814" spans="5:5" ht="18.75" customHeight="1" x14ac:dyDescent="0.2">
      <c r="E1814" s="11"/>
    </row>
    <row r="1815" spans="5:5" ht="18.75" customHeight="1" x14ac:dyDescent="0.2">
      <c r="E1815" s="11"/>
    </row>
    <row r="1816" spans="5:5" ht="18.75" customHeight="1" x14ac:dyDescent="0.2">
      <c r="E1816" s="11"/>
    </row>
    <row r="1817" spans="5:5" ht="18.75" customHeight="1" x14ac:dyDescent="0.2">
      <c r="E1817" s="11"/>
    </row>
    <row r="1818" spans="5:5" ht="18.75" customHeight="1" x14ac:dyDescent="0.2">
      <c r="E1818" s="11"/>
    </row>
    <row r="1819" spans="5:5" ht="18.75" customHeight="1" x14ac:dyDescent="0.2">
      <c r="E1819" s="11"/>
    </row>
    <row r="1820" spans="5:5" ht="18.75" customHeight="1" x14ac:dyDescent="0.2">
      <c r="E1820" s="11"/>
    </row>
    <row r="1821" spans="5:5" ht="18.75" customHeight="1" x14ac:dyDescent="0.2">
      <c r="E1821" s="11"/>
    </row>
    <row r="1822" spans="5:5" ht="18.75" customHeight="1" x14ac:dyDescent="0.2">
      <c r="E1822" s="11"/>
    </row>
    <row r="1823" spans="5:5" ht="18.75" customHeight="1" x14ac:dyDescent="0.2">
      <c r="E1823" s="11"/>
    </row>
    <row r="1824" spans="5:5" ht="18.75" customHeight="1" x14ac:dyDescent="0.2">
      <c r="E1824" s="11"/>
    </row>
    <row r="1825" spans="5:5" ht="18.75" customHeight="1" x14ac:dyDescent="0.2">
      <c r="E1825" s="11"/>
    </row>
    <row r="1826" spans="5:5" ht="18.75" customHeight="1" x14ac:dyDescent="0.2">
      <c r="E1826" s="11"/>
    </row>
    <row r="1827" spans="5:5" ht="18.75" customHeight="1" x14ac:dyDescent="0.2">
      <c r="E1827" s="11"/>
    </row>
    <row r="1828" spans="5:5" ht="18.75" customHeight="1" x14ac:dyDescent="0.2">
      <c r="E1828" s="11"/>
    </row>
    <row r="1829" spans="5:5" ht="18.75" customHeight="1" x14ac:dyDescent="0.2">
      <c r="E1829" s="11"/>
    </row>
    <row r="1830" spans="5:5" ht="18.75" customHeight="1" x14ac:dyDescent="0.2">
      <c r="E1830" s="11"/>
    </row>
    <row r="1831" spans="5:5" ht="18.75" customHeight="1" x14ac:dyDescent="0.2">
      <c r="E1831" s="11"/>
    </row>
    <row r="1832" spans="5:5" ht="18.75" customHeight="1" x14ac:dyDescent="0.2">
      <c r="E1832" s="11"/>
    </row>
    <row r="1833" spans="5:5" ht="18.75" customHeight="1" x14ac:dyDescent="0.2">
      <c r="E1833" s="11"/>
    </row>
    <row r="1834" spans="5:5" ht="18.75" customHeight="1" x14ac:dyDescent="0.2">
      <c r="E1834" s="11"/>
    </row>
    <row r="1835" spans="5:5" ht="18.75" customHeight="1" x14ac:dyDescent="0.2">
      <c r="E1835" s="11"/>
    </row>
    <row r="1836" spans="5:5" ht="18.75" customHeight="1" x14ac:dyDescent="0.2">
      <c r="E1836" s="11"/>
    </row>
    <row r="1837" spans="5:5" ht="18.75" customHeight="1" x14ac:dyDescent="0.2">
      <c r="E1837" s="11"/>
    </row>
    <row r="1838" spans="5:5" ht="18.75" customHeight="1" x14ac:dyDescent="0.2">
      <c r="E1838" s="11"/>
    </row>
    <row r="1839" spans="5:5" ht="18.75" customHeight="1" x14ac:dyDescent="0.2">
      <c r="E1839" s="11"/>
    </row>
    <row r="1840" spans="5:5" ht="18.75" customHeight="1" x14ac:dyDescent="0.2">
      <c r="E1840" s="11"/>
    </row>
    <row r="1841" spans="5:5" ht="18.75" customHeight="1" x14ac:dyDescent="0.2">
      <c r="E1841" s="11"/>
    </row>
    <row r="1842" spans="5:5" ht="18.75" customHeight="1" x14ac:dyDescent="0.2">
      <c r="E1842" s="11"/>
    </row>
    <row r="1843" spans="5:5" ht="18.75" customHeight="1" x14ac:dyDescent="0.2">
      <c r="E1843" s="11"/>
    </row>
    <row r="1844" spans="5:5" ht="18.75" customHeight="1" x14ac:dyDescent="0.2">
      <c r="E1844" s="11"/>
    </row>
    <row r="1845" spans="5:5" ht="18.75" customHeight="1" x14ac:dyDescent="0.2">
      <c r="E1845" s="11"/>
    </row>
    <row r="1846" spans="5:5" ht="18.75" customHeight="1" x14ac:dyDescent="0.2">
      <c r="E1846" s="11"/>
    </row>
    <row r="1847" spans="5:5" ht="18.75" customHeight="1" x14ac:dyDescent="0.2">
      <c r="E1847" s="11"/>
    </row>
    <row r="1848" spans="5:5" ht="18.75" customHeight="1" x14ac:dyDescent="0.2">
      <c r="E1848" s="11"/>
    </row>
    <row r="1849" spans="5:5" ht="18.75" customHeight="1" x14ac:dyDescent="0.2">
      <c r="E1849" s="11"/>
    </row>
    <row r="1850" spans="5:5" ht="18.75" customHeight="1" x14ac:dyDescent="0.2">
      <c r="E1850" s="11"/>
    </row>
    <row r="1851" spans="5:5" ht="18.75" customHeight="1" x14ac:dyDescent="0.2">
      <c r="E1851" s="11"/>
    </row>
    <row r="1852" spans="5:5" ht="18.75" customHeight="1" x14ac:dyDescent="0.2">
      <c r="E1852" s="11"/>
    </row>
    <row r="1853" spans="5:5" ht="18.75" customHeight="1" x14ac:dyDescent="0.2">
      <c r="E1853" s="11"/>
    </row>
    <row r="1854" spans="5:5" ht="18.75" customHeight="1" x14ac:dyDescent="0.2">
      <c r="E1854" s="11"/>
    </row>
    <row r="1855" spans="5:5" ht="18.75" customHeight="1" x14ac:dyDescent="0.2">
      <c r="E1855" s="11"/>
    </row>
    <row r="1856" spans="5:5" ht="18.75" customHeight="1" x14ac:dyDescent="0.2">
      <c r="E1856" s="11"/>
    </row>
    <row r="1857" spans="5:5" ht="18.75" customHeight="1" x14ac:dyDescent="0.2">
      <c r="E1857" s="11"/>
    </row>
    <row r="1858" spans="5:5" ht="18.75" customHeight="1" x14ac:dyDescent="0.2">
      <c r="E1858" s="11"/>
    </row>
    <row r="1859" spans="5:5" ht="18.75" customHeight="1" x14ac:dyDescent="0.2">
      <c r="E1859" s="11"/>
    </row>
    <row r="1860" spans="5:5" ht="18.75" customHeight="1" x14ac:dyDescent="0.2">
      <c r="E1860" s="11"/>
    </row>
    <row r="1861" spans="5:5" ht="18.75" customHeight="1" x14ac:dyDescent="0.2">
      <c r="E1861" s="11"/>
    </row>
    <row r="1862" spans="5:5" ht="18.75" customHeight="1" x14ac:dyDescent="0.2">
      <c r="E1862" s="11"/>
    </row>
    <row r="1863" spans="5:5" ht="18.75" customHeight="1" x14ac:dyDescent="0.2">
      <c r="E1863" s="11"/>
    </row>
    <row r="1864" spans="5:5" ht="18.75" customHeight="1" x14ac:dyDescent="0.2">
      <c r="E1864" s="11"/>
    </row>
    <row r="1865" spans="5:5" ht="18.75" customHeight="1" x14ac:dyDescent="0.2">
      <c r="E1865" s="11"/>
    </row>
    <row r="1866" spans="5:5" ht="18.75" customHeight="1" x14ac:dyDescent="0.2">
      <c r="E1866" s="11"/>
    </row>
    <row r="1867" spans="5:5" ht="18.75" customHeight="1" x14ac:dyDescent="0.2">
      <c r="E1867" s="11"/>
    </row>
    <row r="1868" spans="5:5" ht="18.75" customHeight="1" x14ac:dyDescent="0.2">
      <c r="E1868" s="11"/>
    </row>
    <row r="1869" spans="5:5" ht="18.75" customHeight="1" x14ac:dyDescent="0.2">
      <c r="E1869" s="11"/>
    </row>
    <row r="1870" spans="5:5" ht="18.75" customHeight="1" x14ac:dyDescent="0.2">
      <c r="E1870" s="11"/>
    </row>
    <row r="1871" spans="5:5" ht="18.75" customHeight="1" x14ac:dyDescent="0.2">
      <c r="E1871" s="11"/>
    </row>
    <row r="1872" spans="5:5" ht="18.75" customHeight="1" x14ac:dyDescent="0.2">
      <c r="E1872" s="11"/>
    </row>
    <row r="1873" spans="5:5" ht="18.75" customHeight="1" x14ac:dyDescent="0.2">
      <c r="E1873" s="11"/>
    </row>
    <row r="1874" spans="5:5" ht="18.75" customHeight="1" x14ac:dyDescent="0.2">
      <c r="E1874" s="11"/>
    </row>
    <row r="1875" spans="5:5" ht="18.75" customHeight="1" x14ac:dyDescent="0.2">
      <c r="E1875" s="11"/>
    </row>
    <row r="1876" spans="5:5" ht="18.75" customHeight="1" x14ac:dyDescent="0.2">
      <c r="E1876" s="11"/>
    </row>
    <row r="1877" spans="5:5" ht="18.75" customHeight="1" x14ac:dyDescent="0.2">
      <c r="E1877" s="11"/>
    </row>
    <row r="1878" spans="5:5" ht="18.75" customHeight="1" x14ac:dyDescent="0.2">
      <c r="E1878" s="11"/>
    </row>
    <row r="1879" spans="5:5" ht="18.75" customHeight="1" x14ac:dyDescent="0.2">
      <c r="E1879" s="11"/>
    </row>
    <row r="1880" spans="5:5" ht="18.75" customHeight="1" x14ac:dyDescent="0.2">
      <c r="E1880" s="11"/>
    </row>
    <row r="1881" spans="5:5" ht="18.75" customHeight="1" x14ac:dyDescent="0.2">
      <c r="E1881" s="11"/>
    </row>
    <row r="1882" spans="5:5" ht="18.75" customHeight="1" x14ac:dyDescent="0.2">
      <c r="E1882" s="11"/>
    </row>
    <row r="1883" spans="5:5" ht="18.75" customHeight="1" x14ac:dyDescent="0.2">
      <c r="E1883" s="11"/>
    </row>
    <row r="1884" spans="5:5" ht="18.75" customHeight="1" x14ac:dyDescent="0.2">
      <c r="E1884" s="11"/>
    </row>
    <row r="1885" spans="5:5" ht="18.75" customHeight="1" x14ac:dyDescent="0.2">
      <c r="E1885" s="11"/>
    </row>
    <row r="1886" spans="5:5" ht="18.75" customHeight="1" x14ac:dyDescent="0.2">
      <c r="E1886" s="11"/>
    </row>
    <row r="1887" spans="5:5" ht="18.75" customHeight="1" x14ac:dyDescent="0.2">
      <c r="E1887" s="11"/>
    </row>
    <row r="1888" spans="5:5" ht="18.75" customHeight="1" x14ac:dyDescent="0.2">
      <c r="E1888" s="11"/>
    </row>
    <row r="1889" spans="5:5" ht="18.75" customHeight="1" x14ac:dyDescent="0.2">
      <c r="E1889" s="11"/>
    </row>
    <row r="1890" spans="5:5" ht="18.75" customHeight="1" x14ac:dyDescent="0.2">
      <c r="E1890" s="11"/>
    </row>
    <row r="1891" spans="5:5" ht="18.75" customHeight="1" x14ac:dyDescent="0.2">
      <c r="E1891" s="11"/>
    </row>
    <row r="1892" spans="5:5" ht="18.75" customHeight="1" x14ac:dyDescent="0.2">
      <c r="E1892" s="11"/>
    </row>
    <row r="1893" spans="5:5" ht="18.75" customHeight="1" x14ac:dyDescent="0.2">
      <c r="E1893" s="11"/>
    </row>
    <row r="1894" spans="5:5" ht="18.75" customHeight="1" x14ac:dyDescent="0.2">
      <c r="E1894" s="11"/>
    </row>
    <row r="1895" spans="5:5" ht="18.75" customHeight="1" x14ac:dyDescent="0.2">
      <c r="E1895" s="11"/>
    </row>
    <row r="1896" spans="5:5" ht="18.75" customHeight="1" x14ac:dyDescent="0.2">
      <c r="E1896" s="11"/>
    </row>
    <row r="1897" spans="5:5" ht="18.75" customHeight="1" x14ac:dyDescent="0.2">
      <c r="E1897" s="11"/>
    </row>
    <row r="1898" spans="5:5" ht="18.75" customHeight="1" x14ac:dyDescent="0.2">
      <c r="E1898" s="11"/>
    </row>
    <row r="1899" spans="5:5" ht="18.75" customHeight="1" x14ac:dyDescent="0.2">
      <c r="E1899" s="11"/>
    </row>
    <row r="1900" spans="5:5" ht="18.75" customHeight="1" x14ac:dyDescent="0.2">
      <c r="E1900" s="11"/>
    </row>
    <row r="1901" spans="5:5" ht="18.75" customHeight="1" x14ac:dyDescent="0.2">
      <c r="E1901" s="11"/>
    </row>
    <row r="1902" spans="5:5" ht="18.75" customHeight="1" x14ac:dyDescent="0.2">
      <c r="E1902" s="11"/>
    </row>
    <row r="1903" spans="5:5" ht="18.75" customHeight="1" x14ac:dyDescent="0.2">
      <c r="E1903" s="11"/>
    </row>
    <row r="1904" spans="5:5" ht="18.75" customHeight="1" x14ac:dyDescent="0.2">
      <c r="E1904" s="11"/>
    </row>
    <row r="1905" spans="5:5" ht="18.75" customHeight="1" x14ac:dyDescent="0.2">
      <c r="E1905" s="11"/>
    </row>
    <row r="1906" spans="5:5" ht="18.75" customHeight="1" x14ac:dyDescent="0.2">
      <c r="E1906" s="11"/>
    </row>
    <row r="1907" spans="5:5" ht="18.75" customHeight="1" x14ac:dyDescent="0.2">
      <c r="E1907" s="11"/>
    </row>
    <row r="1908" spans="5:5" ht="18.75" customHeight="1" x14ac:dyDescent="0.2">
      <c r="E1908" s="11"/>
    </row>
    <row r="1909" spans="5:5" ht="18.75" customHeight="1" x14ac:dyDescent="0.2">
      <c r="E1909" s="11"/>
    </row>
    <row r="1910" spans="5:5" ht="18.75" customHeight="1" x14ac:dyDescent="0.2">
      <c r="E1910" s="11"/>
    </row>
    <row r="1911" spans="5:5" ht="18.75" customHeight="1" x14ac:dyDescent="0.2">
      <c r="E1911" s="11"/>
    </row>
    <row r="1912" spans="5:5" ht="18.75" customHeight="1" x14ac:dyDescent="0.2">
      <c r="E1912" s="11"/>
    </row>
    <row r="1913" spans="5:5" ht="18.75" customHeight="1" x14ac:dyDescent="0.2">
      <c r="E1913" s="11"/>
    </row>
    <row r="1914" spans="5:5" ht="18.75" customHeight="1" x14ac:dyDescent="0.2">
      <c r="E1914" s="11"/>
    </row>
    <row r="1915" spans="5:5" ht="18.75" customHeight="1" x14ac:dyDescent="0.2">
      <c r="E1915" s="11"/>
    </row>
    <row r="1916" spans="5:5" ht="18.75" customHeight="1" x14ac:dyDescent="0.2">
      <c r="E1916" s="11"/>
    </row>
    <row r="1917" spans="5:5" ht="18.75" customHeight="1" x14ac:dyDescent="0.2">
      <c r="E1917" s="11"/>
    </row>
    <row r="1918" spans="5:5" ht="18.75" customHeight="1" x14ac:dyDescent="0.2">
      <c r="E1918" s="11"/>
    </row>
    <row r="1919" spans="5:5" ht="18.75" customHeight="1" x14ac:dyDescent="0.2">
      <c r="E1919" s="11"/>
    </row>
    <row r="1920" spans="5:5" ht="18.75" customHeight="1" x14ac:dyDescent="0.2">
      <c r="E1920" s="11"/>
    </row>
    <row r="1921" spans="5:5" ht="18.75" customHeight="1" x14ac:dyDescent="0.2">
      <c r="E1921" s="11"/>
    </row>
    <row r="1922" spans="5:5" ht="18.75" customHeight="1" x14ac:dyDescent="0.2">
      <c r="E1922" s="11"/>
    </row>
    <row r="1923" spans="5:5" ht="18.75" customHeight="1" x14ac:dyDescent="0.2">
      <c r="E1923" s="11"/>
    </row>
    <row r="1924" spans="5:5" ht="18.75" customHeight="1" x14ac:dyDescent="0.2">
      <c r="E1924" s="11"/>
    </row>
    <row r="1925" spans="5:5" ht="18.75" customHeight="1" x14ac:dyDescent="0.2">
      <c r="E1925" s="11"/>
    </row>
    <row r="1926" spans="5:5" ht="18.75" customHeight="1" x14ac:dyDescent="0.2">
      <c r="E1926" s="11"/>
    </row>
    <row r="1927" spans="5:5" ht="18.75" customHeight="1" x14ac:dyDescent="0.2">
      <c r="E1927" s="11"/>
    </row>
    <row r="1928" spans="5:5" ht="18.75" customHeight="1" x14ac:dyDescent="0.2">
      <c r="E1928" s="11"/>
    </row>
    <row r="1929" spans="5:5" ht="18.75" customHeight="1" x14ac:dyDescent="0.2">
      <c r="E1929" s="11"/>
    </row>
    <row r="1930" spans="5:5" ht="18.75" customHeight="1" x14ac:dyDescent="0.2">
      <c r="E1930" s="11"/>
    </row>
    <row r="1931" spans="5:5" ht="18.75" customHeight="1" x14ac:dyDescent="0.2">
      <c r="E1931" s="11"/>
    </row>
    <row r="1932" spans="5:5" ht="18.75" customHeight="1" x14ac:dyDescent="0.2">
      <c r="E1932" s="11"/>
    </row>
    <row r="1933" spans="5:5" ht="18.75" customHeight="1" x14ac:dyDescent="0.2">
      <c r="E1933" s="11"/>
    </row>
    <row r="1934" spans="5:5" ht="18.75" customHeight="1" x14ac:dyDescent="0.2">
      <c r="E1934" s="11"/>
    </row>
    <row r="1935" spans="5:5" ht="18.75" customHeight="1" x14ac:dyDescent="0.2">
      <c r="E1935" s="11"/>
    </row>
    <row r="1936" spans="5:5" ht="18.75" customHeight="1" x14ac:dyDescent="0.2">
      <c r="E1936" s="11"/>
    </row>
    <row r="1937" spans="5:5" ht="18.75" customHeight="1" x14ac:dyDescent="0.2">
      <c r="E1937" s="11"/>
    </row>
    <row r="1938" spans="5:5" ht="18.75" customHeight="1" x14ac:dyDescent="0.2">
      <c r="E1938" s="11"/>
    </row>
    <row r="1939" spans="5:5" ht="18.75" customHeight="1" x14ac:dyDescent="0.2">
      <c r="E1939" s="11"/>
    </row>
    <row r="1940" spans="5:5" ht="18.75" customHeight="1" x14ac:dyDescent="0.2">
      <c r="E1940" s="11"/>
    </row>
    <row r="1941" spans="5:5" ht="18.75" customHeight="1" x14ac:dyDescent="0.2">
      <c r="E1941" s="11"/>
    </row>
    <row r="1942" spans="5:5" ht="18.75" customHeight="1" x14ac:dyDescent="0.2">
      <c r="E1942" s="11"/>
    </row>
    <row r="1943" spans="5:5" ht="18.75" customHeight="1" x14ac:dyDescent="0.2">
      <c r="E1943" s="11"/>
    </row>
    <row r="1944" spans="5:5" ht="18.75" customHeight="1" x14ac:dyDescent="0.2">
      <c r="E1944" s="11"/>
    </row>
    <row r="1945" spans="5:5" ht="18.75" customHeight="1" x14ac:dyDescent="0.2">
      <c r="E1945" s="11"/>
    </row>
    <row r="1946" spans="5:5" ht="18.75" customHeight="1" x14ac:dyDescent="0.2">
      <c r="E1946" s="11"/>
    </row>
    <row r="1947" spans="5:5" ht="18.75" customHeight="1" x14ac:dyDescent="0.2">
      <c r="E1947" s="11"/>
    </row>
    <row r="1948" spans="5:5" ht="18.75" customHeight="1" x14ac:dyDescent="0.2">
      <c r="E1948" s="11"/>
    </row>
    <row r="1949" spans="5:5" ht="18.75" customHeight="1" x14ac:dyDescent="0.2">
      <c r="E1949" s="11"/>
    </row>
    <row r="1950" spans="5:5" ht="18.75" customHeight="1" x14ac:dyDescent="0.2">
      <c r="E1950" s="11"/>
    </row>
    <row r="1951" spans="5:5" ht="18.75" customHeight="1" x14ac:dyDescent="0.2">
      <c r="E1951" s="11"/>
    </row>
    <row r="1952" spans="5:5" ht="18.75" customHeight="1" x14ac:dyDescent="0.2">
      <c r="E1952" s="11"/>
    </row>
    <row r="1953" spans="5:5" ht="18.75" customHeight="1" x14ac:dyDescent="0.2">
      <c r="E1953" s="11"/>
    </row>
    <row r="1954" spans="5:5" ht="18.75" customHeight="1" x14ac:dyDescent="0.2">
      <c r="E1954" s="11"/>
    </row>
    <row r="1955" spans="5:5" ht="18.75" customHeight="1" x14ac:dyDescent="0.2">
      <c r="E1955" s="11"/>
    </row>
    <row r="1956" spans="5:5" ht="18.75" customHeight="1" x14ac:dyDescent="0.2">
      <c r="E1956" s="11"/>
    </row>
    <row r="1957" spans="5:5" ht="18.75" customHeight="1" x14ac:dyDescent="0.2">
      <c r="E1957" s="11"/>
    </row>
    <row r="1958" spans="5:5" ht="18.75" customHeight="1" x14ac:dyDescent="0.2">
      <c r="E1958" s="11"/>
    </row>
    <row r="1959" spans="5:5" ht="18.75" customHeight="1" x14ac:dyDescent="0.2">
      <c r="E1959" s="11"/>
    </row>
    <row r="1960" spans="5:5" ht="18.75" customHeight="1" x14ac:dyDescent="0.2">
      <c r="E1960" s="11"/>
    </row>
  </sheetData>
  <sheetProtection algorithmName="SHA-512" hashValue="dwkY4fuIwDjDf/4ncYSHhL8966bf/rxWV5o+9bL4Uots05jugoNeVP8U+tK2EGAyL05COAYHmvqdAButZmA25Q==" saltValue="if2dmr6YXcH5G0Bt+MYDTg==" spinCount="100000" sheet="1" objects="1" scenarios="1" selectLockedCells="1" sort="0" autoFilter="0" pivotTables="0"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dimension ref="A1:N745"/>
  <sheetViews>
    <sheetView workbookViewId="0">
      <pane ySplit="1" topLeftCell="A2" activePane="bottomLeft" state="frozen"/>
      <selection pane="bottomLeft" activeCell="M721" sqref="M721"/>
    </sheetView>
  </sheetViews>
  <sheetFormatPr baseColWidth="10" defaultRowHeight="15.75" customHeight="1" x14ac:dyDescent="0.25"/>
  <cols>
    <col min="1" max="1" width="12.5" style="1" customWidth="1"/>
    <col min="2" max="2" width="22" style="19" bestFit="1" customWidth="1"/>
    <col min="3" max="6" width="2" style="1" customWidth="1"/>
    <col min="7" max="7" width="18.625" style="7" customWidth="1"/>
    <col min="8" max="8" width="18.75" style="1" customWidth="1"/>
    <col min="9" max="9" width="18.75" style="95" customWidth="1"/>
    <col min="10" max="10" width="19.375" style="1" customWidth="1"/>
    <col min="11" max="12" width="9.625" style="20" customWidth="1"/>
    <col min="13" max="13" width="15.125" style="6" customWidth="1"/>
    <col min="14" max="14" width="18.5" style="5" customWidth="1"/>
    <col min="15" max="16" width="11" style="1"/>
    <col min="17" max="17" width="12" style="1" bestFit="1" customWidth="1"/>
    <col min="18" max="16384" width="11" style="1"/>
  </cols>
  <sheetData>
    <row r="1" spans="1:14" ht="15.75" customHeight="1" x14ac:dyDescent="0.2">
      <c r="A1" s="13" t="s">
        <v>6</v>
      </c>
      <c r="B1" s="14" t="s">
        <v>0</v>
      </c>
      <c r="C1" s="15" t="s">
        <v>1</v>
      </c>
      <c r="D1" s="15" t="s">
        <v>2</v>
      </c>
      <c r="E1" s="15" t="s">
        <v>3</v>
      </c>
      <c r="F1" s="15" t="s">
        <v>4</v>
      </c>
      <c r="G1" s="16" t="s">
        <v>5</v>
      </c>
      <c r="H1" s="15" t="s">
        <v>6</v>
      </c>
      <c r="I1" s="15" t="s">
        <v>7</v>
      </c>
      <c r="J1" s="36" t="s">
        <v>789</v>
      </c>
      <c r="K1" s="15" t="s">
        <v>8</v>
      </c>
      <c r="L1" s="15" t="s">
        <v>9</v>
      </c>
      <c r="M1" s="17" t="s">
        <v>10</v>
      </c>
      <c r="N1" s="18" t="s">
        <v>590</v>
      </c>
    </row>
    <row r="2" spans="1:14" ht="15.75" customHeight="1" x14ac:dyDescent="0.2">
      <c r="A2" s="37" t="s">
        <v>576</v>
      </c>
      <c r="B2" s="90" t="s">
        <v>790</v>
      </c>
      <c r="C2" s="38" t="s">
        <v>274</v>
      </c>
      <c r="D2" s="39">
        <v>201</v>
      </c>
      <c r="E2" s="39">
        <v>3</v>
      </c>
      <c r="F2" s="38" t="s">
        <v>169</v>
      </c>
      <c r="G2" s="40" t="s">
        <v>275</v>
      </c>
      <c r="H2" s="38" t="s">
        <v>276</v>
      </c>
      <c r="I2" s="38" t="s">
        <v>277</v>
      </c>
      <c r="J2" s="41" t="s">
        <v>278</v>
      </c>
      <c r="K2" s="42" t="s">
        <v>279</v>
      </c>
      <c r="L2" s="42" t="s">
        <v>279</v>
      </c>
      <c r="M2" s="43">
        <v>0.1215</v>
      </c>
      <c r="N2" s="44" t="s">
        <v>591</v>
      </c>
    </row>
    <row r="3" spans="1:14" ht="15.75" customHeight="1" x14ac:dyDescent="0.2">
      <c r="A3" s="37" t="s">
        <v>576</v>
      </c>
      <c r="B3" s="90" t="s">
        <v>790</v>
      </c>
      <c r="C3" s="38" t="s">
        <v>314</v>
      </c>
      <c r="D3" s="39">
        <v>202</v>
      </c>
      <c r="E3" s="39">
        <v>1</v>
      </c>
      <c r="F3" s="38" t="s">
        <v>315</v>
      </c>
      <c r="G3" s="40" t="s">
        <v>316</v>
      </c>
      <c r="H3" s="38" t="s">
        <v>276</v>
      </c>
      <c r="I3" s="38" t="s">
        <v>277</v>
      </c>
      <c r="J3" s="41" t="s">
        <v>317</v>
      </c>
      <c r="K3" s="42" t="s">
        <v>1</v>
      </c>
      <c r="L3" s="42" t="s">
        <v>1</v>
      </c>
      <c r="M3" s="43">
        <v>1.18</v>
      </c>
      <c r="N3" s="43">
        <v>1.18</v>
      </c>
    </row>
    <row r="4" spans="1:14" ht="15.75" customHeight="1" x14ac:dyDescent="0.2">
      <c r="A4" s="37" t="s">
        <v>576</v>
      </c>
      <c r="B4" s="90" t="s">
        <v>790</v>
      </c>
      <c r="C4" s="38" t="s">
        <v>314</v>
      </c>
      <c r="D4" s="39">
        <v>202</v>
      </c>
      <c r="E4" s="39">
        <v>1</v>
      </c>
      <c r="F4" s="38" t="s">
        <v>315</v>
      </c>
      <c r="G4" s="40" t="s">
        <v>316</v>
      </c>
      <c r="H4" s="38" t="s">
        <v>276</v>
      </c>
      <c r="I4" s="38" t="s">
        <v>277</v>
      </c>
      <c r="J4" s="41" t="s">
        <v>318</v>
      </c>
      <c r="K4" s="42" t="s">
        <v>1</v>
      </c>
      <c r="L4" s="42" t="s">
        <v>1</v>
      </c>
      <c r="M4" s="43">
        <v>1.25</v>
      </c>
      <c r="N4" s="43">
        <v>1.25</v>
      </c>
    </row>
    <row r="5" spans="1:14" ht="15.75" customHeight="1" x14ac:dyDescent="0.2">
      <c r="A5" s="37" t="s">
        <v>576</v>
      </c>
      <c r="B5" s="90" t="s">
        <v>790</v>
      </c>
      <c r="C5" s="38" t="s">
        <v>319</v>
      </c>
      <c r="D5" s="39">
        <v>202</v>
      </c>
      <c r="E5" s="39">
        <v>2</v>
      </c>
      <c r="F5" s="38" t="s">
        <v>315</v>
      </c>
      <c r="G5" s="40" t="s">
        <v>320</v>
      </c>
      <c r="H5" s="38" t="s">
        <v>276</v>
      </c>
      <c r="I5" s="38" t="s">
        <v>277</v>
      </c>
      <c r="J5" s="38" t="s">
        <v>767</v>
      </c>
      <c r="K5" s="42" t="s">
        <v>279</v>
      </c>
      <c r="L5" s="42" t="s">
        <v>279</v>
      </c>
      <c r="M5" s="43">
        <v>1</v>
      </c>
      <c r="N5" s="44" t="s">
        <v>466</v>
      </c>
    </row>
    <row r="6" spans="1:14" ht="15.75" customHeight="1" x14ac:dyDescent="0.2">
      <c r="A6" s="37" t="s">
        <v>576</v>
      </c>
      <c r="B6" s="90" t="s">
        <v>790</v>
      </c>
      <c r="C6" s="38" t="s">
        <v>321</v>
      </c>
      <c r="D6" s="39">
        <v>204</v>
      </c>
      <c r="E6" s="39">
        <v>1</v>
      </c>
      <c r="F6" s="38" t="s">
        <v>322</v>
      </c>
      <c r="G6" s="40" t="s">
        <v>323</v>
      </c>
      <c r="H6" s="38" t="s">
        <v>276</v>
      </c>
      <c r="I6" s="38" t="s">
        <v>324</v>
      </c>
      <c r="J6" s="41" t="s">
        <v>325</v>
      </c>
      <c r="K6" s="42" t="s">
        <v>279</v>
      </c>
      <c r="L6" s="42" t="s">
        <v>279</v>
      </c>
      <c r="M6" s="43">
        <v>0.96030000000000004</v>
      </c>
      <c r="N6" s="44" t="s">
        <v>596</v>
      </c>
    </row>
    <row r="7" spans="1:14" ht="15.75" customHeight="1" x14ac:dyDescent="0.2">
      <c r="A7" s="37" t="s">
        <v>576</v>
      </c>
      <c r="B7" s="90" t="s">
        <v>790</v>
      </c>
      <c r="C7" s="38" t="s">
        <v>321</v>
      </c>
      <c r="D7" s="39">
        <v>204</v>
      </c>
      <c r="E7" s="39">
        <v>1</v>
      </c>
      <c r="F7" s="38" t="s">
        <v>322</v>
      </c>
      <c r="G7" s="40" t="s">
        <v>323</v>
      </c>
      <c r="H7" s="38" t="s">
        <v>276</v>
      </c>
      <c r="I7" s="38" t="s">
        <v>324</v>
      </c>
      <c r="J7" s="41" t="s">
        <v>326</v>
      </c>
      <c r="K7" s="42" t="s">
        <v>279</v>
      </c>
      <c r="L7" s="42" t="s">
        <v>279</v>
      </c>
      <c r="M7" s="43">
        <v>3.9699999999999999E-2</v>
      </c>
      <c r="N7" s="44" t="s">
        <v>597</v>
      </c>
    </row>
    <row r="8" spans="1:14" ht="15.75" customHeight="1" x14ac:dyDescent="0.2">
      <c r="A8" s="37" t="s">
        <v>576</v>
      </c>
      <c r="B8" s="90" t="s">
        <v>11</v>
      </c>
      <c r="C8" s="38" t="s">
        <v>312</v>
      </c>
      <c r="D8" s="39">
        <v>2</v>
      </c>
      <c r="E8" s="39">
        <v>21</v>
      </c>
      <c r="F8" s="38" t="s">
        <v>13</v>
      </c>
      <c r="G8" s="40" t="s">
        <v>313</v>
      </c>
      <c r="H8" s="38" t="s">
        <v>276</v>
      </c>
      <c r="I8" s="38" t="s">
        <v>277</v>
      </c>
      <c r="J8" s="38" t="s">
        <v>767</v>
      </c>
      <c r="K8" s="42" t="s">
        <v>1</v>
      </c>
      <c r="L8" s="42" t="s">
        <v>1</v>
      </c>
      <c r="M8" s="43">
        <v>3</v>
      </c>
      <c r="N8" s="43">
        <v>3</v>
      </c>
    </row>
    <row r="9" spans="1:14" ht="15.75" customHeight="1" x14ac:dyDescent="0.2">
      <c r="A9" s="37" t="s">
        <v>576</v>
      </c>
      <c r="B9" s="90" t="s">
        <v>11</v>
      </c>
      <c r="C9" s="45" t="s">
        <v>307</v>
      </c>
      <c r="D9" s="39">
        <v>2</v>
      </c>
      <c r="E9" s="39">
        <v>7</v>
      </c>
      <c r="F9" s="38" t="s">
        <v>106</v>
      </c>
      <c r="G9" s="40" t="s">
        <v>308</v>
      </c>
      <c r="H9" s="38" t="s">
        <v>276</v>
      </c>
      <c r="I9" s="38" t="s">
        <v>277</v>
      </c>
      <c r="J9" s="38" t="s">
        <v>309</v>
      </c>
      <c r="K9" s="42" t="s">
        <v>1</v>
      </c>
      <c r="L9" s="42" t="s">
        <v>1</v>
      </c>
      <c r="M9" s="43">
        <v>27</v>
      </c>
      <c r="N9" s="43">
        <v>27</v>
      </c>
    </row>
    <row r="10" spans="1:14" ht="15.75" customHeight="1" x14ac:dyDescent="0.2">
      <c r="A10" s="37" t="s">
        <v>576</v>
      </c>
      <c r="B10" s="90" t="s">
        <v>11</v>
      </c>
      <c r="C10" s="45" t="s">
        <v>307</v>
      </c>
      <c r="D10" s="39">
        <v>2</v>
      </c>
      <c r="E10" s="39">
        <v>7</v>
      </c>
      <c r="F10" s="38" t="s">
        <v>106</v>
      </c>
      <c r="G10" s="40" t="s">
        <v>308</v>
      </c>
      <c r="H10" s="38" t="s">
        <v>276</v>
      </c>
      <c r="I10" s="38" t="s">
        <v>277</v>
      </c>
      <c r="J10" s="38" t="s">
        <v>310</v>
      </c>
      <c r="K10" s="42" t="s">
        <v>1</v>
      </c>
      <c r="L10" s="42" t="s">
        <v>1</v>
      </c>
      <c r="M10" s="43">
        <v>0</v>
      </c>
      <c r="N10" s="43">
        <v>0</v>
      </c>
    </row>
    <row r="11" spans="1:14" ht="15.75" customHeight="1" x14ac:dyDescent="0.2">
      <c r="A11" s="37" t="s">
        <v>576</v>
      </c>
      <c r="B11" s="90" t="s">
        <v>11</v>
      </c>
      <c r="C11" s="45" t="s">
        <v>104</v>
      </c>
      <c r="D11" s="39">
        <v>2</v>
      </c>
      <c r="E11" s="39">
        <v>8</v>
      </c>
      <c r="F11" s="38" t="s">
        <v>106</v>
      </c>
      <c r="G11" s="40" t="s">
        <v>107</v>
      </c>
      <c r="H11" s="38" t="s">
        <v>276</v>
      </c>
      <c r="I11" s="38" t="s">
        <v>277</v>
      </c>
      <c r="J11" s="38" t="s">
        <v>767</v>
      </c>
      <c r="K11" s="42" t="s">
        <v>1</v>
      </c>
      <c r="L11" s="42" t="s">
        <v>1</v>
      </c>
      <c r="M11" s="43" t="s">
        <v>311</v>
      </c>
      <c r="N11" s="43" t="s">
        <v>311</v>
      </c>
    </row>
    <row r="12" spans="1:14" ht="15.75" customHeight="1" x14ac:dyDescent="0.2">
      <c r="A12" s="37" t="s">
        <v>576</v>
      </c>
      <c r="B12" s="90" t="s">
        <v>286</v>
      </c>
      <c r="C12" s="38" t="s">
        <v>376</v>
      </c>
      <c r="D12" s="39">
        <v>401</v>
      </c>
      <c r="E12" s="39">
        <v>1</v>
      </c>
      <c r="F12" s="38" t="s">
        <v>259</v>
      </c>
      <c r="G12" s="40" t="s">
        <v>377</v>
      </c>
      <c r="H12" s="38" t="s">
        <v>276</v>
      </c>
      <c r="I12" s="38" t="s">
        <v>277</v>
      </c>
      <c r="J12" s="41" t="s">
        <v>378</v>
      </c>
      <c r="K12" s="42" t="s">
        <v>1</v>
      </c>
      <c r="L12" s="42" t="s">
        <v>1</v>
      </c>
      <c r="M12" s="43">
        <v>2</v>
      </c>
      <c r="N12" s="43">
        <v>2</v>
      </c>
    </row>
    <row r="13" spans="1:14" ht="15.75" customHeight="1" x14ac:dyDescent="0.2">
      <c r="A13" s="37" t="s">
        <v>576</v>
      </c>
      <c r="B13" s="90" t="s">
        <v>286</v>
      </c>
      <c r="C13" s="38" t="s">
        <v>376</v>
      </c>
      <c r="D13" s="39">
        <v>401</v>
      </c>
      <c r="E13" s="39">
        <v>1</v>
      </c>
      <c r="F13" s="38" t="s">
        <v>259</v>
      </c>
      <c r="G13" s="40" t="s">
        <v>377</v>
      </c>
      <c r="H13" s="38" t="s">
        <v>276</v>
      </c>
      <c r="I13" s="38" t="s">
        <v>277</v>
      </c>
      <c r="J13" s="41" t="s">
        <v>379</v>
      </c>
      <c r="K13" s="42" t="s">
        <v>279</v>
      </c>
      <c r="L13" s="42" t="s">
        <v>279</v>
      </c>
      <c r="M13" s="43">
        <v>0.12</v>
      </c>
      <c r="N13" s="44" t="s">
        <v>661</v>
      </c>
    </row>
    <row r="14" spans="1:14" ht="15.75" customHeight="1" x14ac:dyDescent="0.2">
      <c r="A14" s="37" t="s">
        <v>576</v>
      </c>
      <c r="B14" s="90" t="s">
        <v>286</v>
      </c>
      <c r="C14" s="38" t="s">
        <v>380</v>
      </c>
      <c r="D14" s="39">
        <v>401</v>
      </c>
      <c r="E14" s="39">
        <v>3</v>
      </c>
      <c r="F14" s="38" t="s">
        <v>259</v>
      </c>
      <c r="G14" s="40" t="s">
        <v>381</v>
      </c>
      <c r="H14" s="38" t="s">
        <v>276</v>
      </c>
      <c r="I14" s="38" t="s">
        <v>277</v>
      </c>
      <c r="J14" s="41" t="s">
        <v>767</v>
      </c>
      <c r="K14" s="42" t="s">
        <v>1</v>
      </c>
      <c r="L14" s="42" t="s">
        <v>1</v>
      </c>
      <c r="M14" s="43">
        <v>1</v>
      </c>
      <c r="N14" s="43">
        <v>1</v>
      </c>
    </row>
    <row r="15" spans="1:14" ht="15.75" customHeight="1" x14ac:dyDescent="0.2">
      <c r="A15" s="37" t="s">
        <v>576</v>
      </c>
      <c r="B15" s="90" t="s">
        <v>286</v>
      </c>
      <c r="C15" s="38" t="s">
        <v>382</v>
      </c>
      <c r="D15" s="39">
        <v>403</v>
      </c>
      <c r="E15" s="39">
        <v>1</v>
      </c>
      <c r="F15" s="38" t="s">
        <v>270</v>
      </c>
      <c r="G15" s="40" t="s">
        <v>383</v>
      </c>
      <c r="H15" s="38" t="s">
        <v>276</v>
      </c>
      <c r="I15" s="38" t="s">
        <v>342</v>
      </c>
      <c r="J15" s="41" t="s">
        <v>767</v>
      </c>
      <c r="K15" s="42" t="s">
        <v>18</v>
      </c>
      <c r="L15" s="42" t="s">
        <v>17</v>
      </c>
      <c r="M15" s="43" t="s">
        <v>384</v>
      </c>
      <c r="N15" s="43" t="s">
        <v>384</v>
      </c>
    </row>
    <row r="16" spans="1:14" ht="15.75" customHeight="1" x14ac:dyDescent="0.2">
      <c r="A16" s="37" t="s">
        <v>576</v>
      </c>
      <c r="B16" s="90" t="s">
        <v>286</v>
      </c>
      <c r="C16" s="38" t="s">
        <v>404</v>
      </c>
      <c r="D16" s="39">
        <v>403</v>
      </c>
      <c r="E16" s="39">
        <v>10</v>
      </c>
      <c r="F16" s="38" t="s">
        <v>270</v>
      </c>
      <c r="G16" s="40" t="s">
        <v>405</v>
      </c>
      <c r="H16" s="38" t="s">
        <v>276</v>
      </c>
      <c r="I16" s="38" t="s">
        <v>342</v>
      </c>
      <c r="J16" s="41" t="s">
        <v>767</v>
      </c>
      <c r="K16" s="42" t="s">
        <v>18</v>
      </c>
      <c r="L16" s="42" t="s">
        <v>17</v>
      </c>
      <c r="M16" s="46" t="s">
        <v>406</v>
      </c>
      <c r="N16" s="46" t="s">
        <v>406</v>
      </c>
    </row>
    <row r="17" spans="1:14" ht="15.75" customHeight="1" x14ac:dyDescent="0.2">
      <c r="A17" s="37" t="s">
        <v>576</v>
      </c>
      <c r="B17" s="90" t="s">
        <v>286</v>
      </c>
      <c r="C17" s="38" t="s">
        <v>385</v>
      </c>
      <c r="D17" s="39">
        <v>403</v>
      </c>
      <c r="E17" s="39">
        <v>2</v>
      </c>
      <c r="F17" s="38" t="s">
        <v>270</v>
      </c>
      <c r="G17" s="40" t="s">
        <v>386</v>
      </c>
      <c r="H17" s="38" t="s">
        <v>276</v>
      </c>
      <c r="I17" s="38" t="s">
        <v>342</v>
      </c>
      <c r="J17" s="41" t="s">
        <v>767</v>
      </c>
      <c r="K17" s="42" t="s">
        <v>18</v>
      </c>
      <c r="L17" s="42" t="s">
        <v>17</v>
      </c>
      <c r="M17" s="47" t="s">
        <v>387</v>
      </c>
      <c r="N17" s="47" t="s">
        <v>387</v>
      </c>
    </row>
    <row r="18" spans="1:14" ht="15.75" customHeight="1" x14ac:dyDescent="0.2">
      <c r="A18" s="37" t="s">
        <v>576</v>
      </c>
      <c r="B18" s="90" t="s">
        <v>286</v>
      </c>
      <c r="C18" s="38" t="s">
        <v>388</v>
      </c>
      <c r="D18" s="39">
        <v>403</v>
      </c>
      <c r="E18" s="39">
        <v>3</v>
      </c>
      <c r="F18" s="38" t="s">
        <v>270</v>
      </c>
      <c r="G18" s="40" t="s">
        <v>389</v>
      </c>
      <c r="H18" s="38" t="s">
        <v>276</v>
      </c>
      <c r="I18" s="38" t="s">
        <v>342</v>
      </c>
      <c r="J18" s="41" t="s">
        <v>767</v>
      </c>
      <c r="K18" s="42" t="s">
        <v>18</v>
      </c>
      <c r="L18" s="42" t="s">
        <v>17</v>
      </c>
      <c r="M18" s="48" t="s">
        <v>390</v>
      </c>
      <c r="N18" s="46" t="s">
        <v>390</v>
      </c>
    </row>
    <row r="19" spans="1:14" ht="15.75" customHeight="1" x14ac:dyDescent="0.2">
      <c r="A19" s="37" t="s">
        <v>576</v>
      </c>
      <c r="B19" s="90" t="s">
        <v>286</v>
      </c>
      <c r="C19" s="38" t="s">
        <v>391</v>
      </c>
      <c r="D19" s="39">
        <v>403</v>
      </c>
      <c r="E19" s="39">
        <v>4</v>
      </c>
      <c r="F19" s="38" t="s">
        <v>270</v>
      </c>
      <c r="G19" s="40" t="s">
        <v>392</v>
      </c>
      <c r="H19" s="38" t="s">
        <v>276</v>
      </c>
      <c r="I19" s="38" t="s">
        <v>342</v>
      </c>
      <c r="J19" s="41" t="s">
        <v>767</v>
      </c>
      <c r="K19" s="42" t="s">
        <v>18</v>
      </c>
      <c r="L19" s="42" t="s">
        <v>17</v>
      </c>
      <c r="M19" s="48" t="s">
        <v>812</v>
      </c>
      <c r="N19" s="48" t="s">
        <v>812</v>
      </c>
    </row>
    <row r="20" spans="1:14" ht="15.75" customHeight="1" x14ac:dyDescent="0.2">
      <c r="A20" s="37" t="s">
        <v>576</v>
      </c>
      <c r="B20" s="90" t="s">
        <v>286</v>
      </c>
      <c r="C20" s="38" t="s">
        <v>393</v>
      </c>
      <c r="D20" s="39">
        <v>403</v>
      </c>
      <c r="E20" s="39">
        <v>5</v>
      </c>
      <c r="F20" s="38" t="s">
        <v>270</v>
      </c>
      <c r="G20" s="40" t="s">
        <v>394</v>
      </c>
      <c r="H20" s="38" t="s">
        <v>276</v>
      </c>
      <c r="I20" s="38" t="s">
        <v>342</v>
      </c>
      <c r="J20" s="41" t="s">
        <v>767</v>
      </c>
      <c r="K20" s="42" t="s">
        <v>18</v>
      </c>
      <c r="L20" s="42" t="s">
        <v>17</v>
      </c>
      <c r="M20" s="46" t="s">
        <v>395</v>
      </c>
      <c r="N20" s="46" t="s">
        <v>395</v>
      </c>
    </row>
    <row r="21" spans="1:14" ht="15.75" customHeight="1" x14ac:dyDescent="0.2">
      <c r="A21" s="37" t="s">
        <v>576</v>
      </c>
      <c r="B21" s="90" t="s">
        <v>286</v>
      </c>
      <c r="C21" s="38" t="s">
        <v>396</v>
      </c>
      <c r="D21" s="39">
        <v>403</v>
      </c>
      <c r="E21" s="39">
        <v>6</v>
      </c>
      <c r="F21" s="38" t="s">
        <v>270</v>
      </c>
      <c r="G21" s="40" t="s">
        <v>397</v>
      </c>
      <c r="H21" s="38" t="s">
        <v>276</v>
      </c>
      <c r="I21" s="38" t="s">
        <v>342</v>
      </c>
      <c r="J21" s="41" t="s">
        <v>767</v>
      </c>
      <c r="K21" s="42" t="s">
        <v>18</v>
      </c>
      <c r="L21" s="42" t="s">
        <v>17</v>
      </c>
      <c r="M21" s="46" t="s">
        <v>398</v>
      </c>
      <c r="N21" s="46" t="s">
        <v>398</v>
      </c>
    </row>
    <row r="22" spans="1:14" ht="15.75" customHeight="1" x14ac:dyDescent="0.2">
      <c r="A22" s="37" t="s">
        <v>576</v>
      </c>
      <c r="B22" s="90" t="s">
        <v>286</v>
      </c>
      <c r="C22" s="38" t="s">
        <v>399</v>
      </c>
      <c r="D22" s="39">
        <v>403</v>
      </c>
      <c r="E22" s="39">
        <v>8</v>
      </c>
      <c r="F22" s="38" t="s">
        <v>270</v>
      </c>
      <c r="G22" s="40" t="s">
        <v>400</v>
      </c>
      <c r="H22" s="38" t="s">
        <v>276</v>
      </c>
      <c r="I22" s="38" t="s">
        <v>342</v>
      </c>
      <c r="J22" s="41" t="s">
        <v>401</v>
      </c>
      <c r="K22" s="42" t="s">
        <v>1</v>
      </c>
      <c r="L22" s="42" t="s">
        <v>1</v>
      </c>
      <c r="M22" s="43">
        <v>27</v>
      </c>
      <c r="N22" s="43">
        <v>27</v>
      </c>
    </row>
    <row r="23" spans="1:14" ht="15.75" customHeight="1" x14ac:dyDescent="0.2">
      <c r="A23" s="37" t="s">
        <v>576</v>
      </c>
      <c r="B23" s="90" t="s">
        <v>286</v>
      </c>
      <c r="C23" s="38" t="s">
        <v>399</v>
      </c>
      <c r="D23" s="39">
        <v>403</v>
      </c>
      <c r="E23" s="39">
        <v>8</v>
      </c>
      <c r="F23" s="38" t="s">
        <v>270</v>
      </c>
      <c r="G23" s="40" t="s">
        <v>400</v>
      </c>
      <c r="H23" s="38" t="s">
        <v>276</v>
      </c>
      <c r="I23" s="38" t="s">
        <v>342</v>
      </c>
      <c r="J23" s="41" t="s">
        <v>402</v>
      </c>
      <c r="K23" s="42" t="s">
        <v>1</v>
      </c>
      <c r="L23" s="42" t="s">
        <v>1</v>
      </c>
      <c r="M23" s="43">
        <v>27</v>
      </c>
      <c r="N23" s="43">
        <v>27</v>
      </c>
    </row>
    <row r="24" spans="1:14" ht="15.75" customHeight="1" x14ac:dyDescent="0.2">
      <c r="A24" s="37" t="s">
        <v>576</v>
      </c>
      <c r="B24" s="90" t="s">
        <v>286</v>
      </c>
      <c r="C24" s="38" t="s">
        <v>399</v>
      </c>
      <c r="D24" s="39">
        <v>403</v>
      </c>
      <c r="E24" s="39">
        <v>8</v>
      </c>
      <c r="F24" s="38" t="s">
        <v>270</v>
      </c>
      <c r="G24" s="40" t="s">
        <v>400</v>
      </c>
      <c r="H24" s="38" t="s">
        <v>276</v>
      </c>
      <c r="I24" s="38" t="s">
        <v>342</v>
      </c>
      <c r="J24" s="41" t="s">
        <v>403</v>
      </c>
      <c r="K24" s="42" t="s">
        <v>279</v>
      </c>
      <c r="L24" s="42" t="s">
        <v>279</v>
      </c>
      <c r="M24" s="43">
        <v>1</v>
      </c>
      <c r="N24" s="44" t="s">
        <v>466</v>
      </c>
    </row>
    <row r="25" spans="1:14" ht="15.75" customHeight="1" x14ac:dyDescent="0.2">
      <c r="A25" s="37" t="s">
        <v>576</v>
      </c>
      <c r="B25" s="90" t="s">
        <v>286</v>
      </c>
      <c r="C25" s="38" t="s">
        <v>214</v>
      </c>
      <c r="D25" s="39">
        <v>404</v>
      </c>
      <c r="E25" s="39">
        <v>1</v>
      </c>
      <c r="F25" s="38" t="s">
        <v>215</v>
      </c>
      <c r="G25" s="40" t="s">
        <v>216</v>
      </c>
      <c r="H25" s="38" t="s">
        <v>276</v>
      </c>
      <c r="I25" s="38" t="s">
        <v>277</v>
      </c>
      <c r="J25" s="41" t="s">
        <v>767</v>
      </c>
      <c r="K25" s="42" t="s">
        <v>1</v>
      </c>
      <c r="L25" s="42" t="s">
        <v>217</v>
      </c>
      <c r="M25" s="43">
        <v>37.19</v>
      </c>
      <c r="N25" s="49" t="s">
        <v>666</v>
      </c>
    </row>
    <row r="26" spans="1:14" ht="15.75" customHeight="1" x14ac:dyDescent="0.2">
      <c r="A26" s="37" t="s">
        <v>576</v>
      </c>
      <c r="B26" s="90" t="s">
        <v>286</v>
      </c>
      <c r="C26" s="38" t="s">
        <v>262</v>
      </c>
      <c r="D26" s="39">
        <v>404</v>
      </c>
      <c r="E26" s="39">
        <v>2</v>
      </c>
      <c r="F26" s="38" t="s">
        <v>215</v>
      </c>
      <c r="G26" s="40" t="s">
        <v>263</v>
      </c>
      <c r="H26" s="38" t="s">
        <v>276</v>
      </c>
      <c r="I26" s="38" t="s">
        <v>277</v>
      </c>
      <c r="J26" s="41" t="s">
        <v>767</v>
      </c>
      <c r="K26" s="42" t="s">
        <v>18</v>
      </c>
      <c r="L26" s="42" t="s">
        <v>17</v>
      </c>
      <c r="M26" s="48" t="s">
        <v>791</v>
      </c>
      <c r="N26" s="48" t="s">
        <v>791</v>
      </c>
    </row>
    <row r="27" spans="1:14" ht="15.75" customHeight="1" x14ac:dyDescent="0.2">
      <c r="A27" s="37" t="s">
        <v>576</v>
      </c>
      <c r="B27" s="90" t="s">
        <v>286</v>
      </c>
      <c r="C27" s="38" t="s">
        <v>267</v>
      </c>
      <c r="D27" s="39">
        <v>404</v>
      </c>
      <c r="E27" s="39">
        <v>3</v>
      </c>
      <c r="F27" s="38" t="s">
        <v>215</v>
      </c>
      <c r="G27" s="40" t="s">
        <v>268</v>
      </c>
      <c r="H27" s="38" t="s">
        <v>276</v>
      </c>
      <c r="I27" s="38" t="s">
        <v>277</v>
      </c>
      <c r="J27" s="41" t="s">
        <v>767</v>
      </c>
      <c r="K27" s="42" t="s">
        <v>18</v>
      </c>
      <c r="L27" s="42" t="s">
        <v>17</v>
      </c>
      <c r="M27" s="43" t="s">
        <v>213</v>
      </c>
      <c r="N27" s="43" t="s">
        <v>213</v>
      </c>
    </row>
    <row r="28" spans="1:14" ht="15.75" customHeight="1" x14ac:dyDescent="0.2">
      <c r="A28" s="37" t="s">
        <v>576</v>
      </c>
      <c r="B28" s="90" t="s">
        <v>286</v>
      </c>
      <c r="C28" s="38" t="s">
        <v>218</v>
      </c>
      <c r="D28" s="39">
        <v>405</v>
      </c>
      <c r="E28" s="39">
        <v>1</v>
      </c>
      <c r="F28" s="38" t="s">
        <v>219</v>
      </c>
      <c r="G28" s="40" t="s">
        <v>220</v>
      </c>
      <c r="H28" s="38" t="s">
        <v>276</v>
      </c>
      <c r="I28" s="38" t="s">
        <v>277</v>
      </c>
      <c r="J28" s="41" t="s">
        <v>407</v>
      </c>
      <c r="K28" s="42" t="s">
        <v>279</v>
      </c>
      <c r="L28" s="42" t="s">
        <v>279</v>
      </c>
      <c r="M28" s="43">
        <v>0.04</v>
      </c>
      <c r="N28" s="44" t="s">
        <v>480</v>
      </c>
    </row>
    <row r="29" spans="1:14" ht="15.75" customHeight="1" x14ac:dyDescent="0.2">
      <c r="A29" s="37" t="s">
        <v>576</v>
      </c>
      <c r="B29" s="90" t="s">
        <v>286</v>
      </c>
      <c r="C29" s="38" t="s">
        <v>218</v>
      </c>
      <c r="D29" s="39">
        <v>405</v>
      </c>
      <c r="E29" s="39">
        <v>1</v>
      </c>
      <c r="F29" s="38" t="s">
        <v>219</v>
      </c>
      <c r="G29" s="40" t="s">
        <v>220</v>
      </c>
      <c r="H29" s="38" t="s">
        <v>276</v>
      </c>
      <c r="I29" s="38" t="s">
        <v>277</v>
      </c>
      <c r="J29" s="41" t="s">
        <v>408</v>
      </c>
      <c r="K29" s="42" t="s">
        <v>279</v>
      </c>
      <c r="L29" s="42" t="s">
        <v>279</v>
      </c>
      <c r="M29" s="43">
        <v>0</v>
      </c>
      <c r="N29" s="44" t="s">
        <v>477</v>
      </c>
    </row>
    <row r="30" spans="1:14" ht="15.75" customHeight="1" x14ac:dyDescent="0.2">
      <c r="A30" s="37" t="s">
        <v>576</v>
      </c>
      <c r="B30" s="90" t="s">
        <v>286</v>
      </c>
      <c r="C30" s="38" t="s">
        <v>218</v>
      </c>
      <c r="D30" s="39">
        <v>405</v>
      </c>
      <c r="E30" s="39">
        <v>1</v>
      </c>
      <c r="F30" s="38" t="s">
        <v>219</v>
      </c>
      <c r="G30" s="40" t="s">
        <v>220</v>
      </c>
      <c r="H30" s="38" t="s">
        <v>276</v>
      </c>
      <c r="I30" s="38" t="s">
        <v>277</v>
      </c>
      <c r="J30" s="41" t="s">
        <v>409</v>
      </c>
      <c r="K30" s="42" t="s">
        <v>279</v>
      </c>
      <c r="L30" s="42" t="s">
        <v>279</v>
      </c>
      <c r="M30" s="43">
        <v>3.5700000000000003E-2</v>
      </c>
      <c r="N30" s="44" t="s">
        <v>667</v>
      </c>
    </row>
    <row r="31" spans="1:14" ht="15.75" customHeight="1" x14ac:dyDescent="0.2">
      <c r="A31" s="37" t="s">
        <v>576</v>
      </c>
      <c r="B31" s="90" t="s">
        <v>286</v>
      </c>
      <c r="C31" s="38" t="s">
        <v>218</v>
      </c>
      <c r="D31" s="39">
        <v>405</v>
      </c>
      <c r="E31" s="39">
        <v>1</v>
      </c>
      <c r="F31" s="38" t="s">
        <v>219</v>
      </c>
      <c r="G31" s="40" t="s">
        <v>220</v>
      </c>
      <c r="H31" s="38" t="s">
        <v>276</v>
      </c>
      <c r="I31" s="38" t="s">
        <v>277</v>
      </c>
      <c r="J31" s="41" t="s">
        <v>410</v>
      </c>
      <c r="K31" s="42" t="s">
        <v>279</v>
      </c>
      <c r="L31" s="42" t="s">
        <v>279</v>
      </c>
      <c r="M31" s="43">
        <v>7.1400000000000005E-2</v>
      </c>
      <c r="N31" s="44" t="s">
        <v>674</v>
      </c>
    </row>
    <row r="32" spans="1:14" ht="15.75" customHeight="1" x14ac:dyDescent="0.2">
      <c r="A32" s="37" t="s">
        <v>576</v>
      </c>
      <c r="B32" s="90" t="s">
        <v>286</v>
      </c>
      <c r="C32" s="38" t="s">
        <v>218</v>
      </c>
      <c r="D32" s="39">
        <v>405</v>
      </c>
      <c r="E32" s="39">
        <v>1</v>
      </c>
      <c r="F32" s="38" t="s">
        <v>219</v>
      </c>
      <c r="G32" s="40" t="s">
        <v>220</v>
      </c>
      <c r="H32" s="38" t="s">
        <v>276</v>
      </c>
      <c r="I32" s="38" t="s">
        <v>277</v>
      </c>
      <c r="J32" s="41" t="s">
        <v>411</v>
      </c>
      <c r="K32" s="42" t="s">
        <v>279</v>
      </c>
      <c r="L32" s="42" t="s">
        <v>279</v>
      </c>
      <c r="M32" s="43">
        <v>7.1400000000000005E-2</v>
      </c>
      <c r="N32" s="44" t="s">
        <v>674</v>
      </c>
    </row>
    <row r="33" spans="1:14" ht="15.75" customHeight="1" x14ac:dyDescent="0.2">
      <c r="A33" s="37" t="s">
        <v>576</v>
      </c>
      <c r="B33" s="90" t="s">
        <v>286</v>
      </c>
      <c r="C33" s="38" t="s">
        <v>218</v>
      </c>
      <c r="D33" s="39">
        <v>405</v>
      </c>
      <c r="E33" s="39">
        <v>1</v>
      </c>
      <c r="F33" s="38" t="s">
        <v>219</v>
      </c>
      <c r="G33" s="40" t="s">
        <v>220</v>
      </c>
      <c r="H33" s="38" t="s">
        <v>276</v>
      </c>
      <c r="I33" s="38" t="s">
        <v>277</v>
      </c>
      <c r="J33" s="41" t="s">
        <v>412</v>
      </c>
      <c r="K33" s="42" t="s">
        <v>279</v>
      </c>
      <c r="L33" s="42" t="s">
        <v>279</v>
      </c>
      <c r="M33" s="43">
        <v>7.1400000000000005E-2</v>
      </c>
      <c r="N33" s="44" t="s">
        <v>674</v>
      </c>
    </row>
    <row r="34" spans="1:14" ht="15.75" customHeight="1" x14ac:dyDescent="0.2">
      <c r="A34" s="37" t="s">
        <v>576</v>
      </c>
      <c r="B34" s="90" t="s">
        <v>286</v>
      </c>
      <c r="C34" s="38" t="s">
        <v>218</v>
      </c>
      <c r="D34" s="39">
        <v>405</v>
      </c>
      <c r="E34" s="39">
        <v>1</v>
      </c>
      <c r="F34" s="38" t="s">
        <v>219</v>
      </c>
      <c r="G34" s="40" t="s">
        <v>220</v>
      </c>
      <c r="H34" s="38" t="s">
        <v>276</v>
      </c>
      <c r="I34" s="38" t="s">
        <v>277</v>
      </c>
      <c r="J34" s="41" t="s">
        <v>413</v>
      </c>
      <c r="K34" s="42" t="s">
        <v>279</v>
      </c>
      <c r="L34" s="42" t="s">
        <v>279</v>
      </c>
      <c r="M34" s="43">
        <v>0.17860000000000001</v>
      </c>
      <c r="N34" s="44" t="s">
        <v>672</v>
      </c>
    </row>
    <row r="35" spans="1:14" ht="15.75" customHeight="1" x14ac:dyDescent="0.2">
      <c r="A35" s="37" t="s">
        <v>576</v>
      </c>
      <c r="B35" s="90" t="s">
        <v>286</v>
      </c>
      <c r="C35" s="38" t="s">
        <v>218</v>
      </c>
      <c r="D35" s="39">
        <v>405</v>
      </c>
      <c r="E35" s="39">
        <v>1</v>
      </c>
      <c r="F35" s="38" t="s">
        <v>219</v>
      </c>
      <c r="G35" s="40" t="s">
        <v>220</v>
      </c>
      <c r="H35" s="38" t="s">
        <v>276</v>
      </c>
      <c r="I35" s="38" t="s">
        <v>277</v>
      </c>
      <c r="J35" s="41" t="s">
        <v>414</v>
      </c>
      <c r="K35" s="42" t="s">
        <v>279</v>
      </c>
      <c r="L35" s="42" t="s">
        <v>279</v>
      </c>
      <c r="M35" s="43">
        <v>3.5700000000000003E-2</v>
      </c>
      <c r="N35" s="44" t="s">
        <v>667</v>
      </c>
    </row>
    <row r="36" spans="1:14" ht="15.75" customHeight="1" x14ac:dyDescent="0.2">
      <c r="A36" s="37" t="s">
        <v>576</v>
      </c>
      <c r="B36" s="90" t="s">
        <v>286</v>
      </c>
      <c r="C36" s="38" t="s">
        <v>218</v>
      </c>
      <c r="D36" s="39">
        <v>405</v>
      </c>
      <c r="E36" s="39">
        <v>1</v>
      </c>
      <c r="F36" s="38" t="s">
        <v>219</v>
      </c>
      <c r="G36" s="40" t="s">
        <v>220</v>
      </c>
      <c r="H36" s="38" t="s">
        <v>276</v>
      </c>
      <c r="I36" s="38" t="s">
        <v>277</v>
      </c>
      <c r="J36" s="41" t="s">
        <v>415</v>
      </c>
      <c r="K36" s="42" t="s">
        <v>279</v>
      </c>
      <c r="L36" s="42" t="s">
        <v>279</v>
      </c>
      <c r="M36" s="43">
        <v>0.4541</v>
      </c>
      <c r="N36" s="44" t="s">
        <v>678</v>
      </c>
    </row>
    <row r="37" spans="1:14" ht="15.75" customHeight="1" x14ac:dyDescent="0.2">
      <c r="A37" s="37" t="s">
        <v>576</v>
      </c>
      <c r="B37" s="90" t="s">
        <v>286</v>
      </c>
      <c r="C37" s="38" t="s">
        <v>218</v>
      </c>
      <c r="D37" s="39">
        <v>405</v>
      </c>
      <c r="E37" s="39">
        <v>1</v>
      </c>
      <c r="F37" s="38" t="s">
        <v>219</v>
      </c>
      <c r="G37" s="40" t="s">
        <v>220</v>
      </c>
      <c r="H37" s="38" t="s">
        <v>276</v>
      </c>
      <c r="I37" s="38" t="s">
        <v>277</v>
      </c>
      <c r="J37" s="41" t="s">
        <v>792</v>
      </c>
      <c r="K37" s="42" t="s">
        <v>279</v>
      </c>
      <c r="L37" s="42" t="s">
        <v>279</v>
      </c>
      <c r="M37" s="43">
        <v>4.1700000000000001E-2</v>
      </c>
      <c r="N37" s="44" t="s">
        <v>685</v>
      </c>
    </row>
    <row r="38" spans="1:14" ht="15.75" customHeight="1" x14ac:dyDescent="0.2">
      <c r="A38" s="37" t="s">
        <v>576</v>
      </c>
      <c r="B38" s="90" t="s">
        <v>286</v>
      </c>
      <c r="C38" s="38" t="s">
        <v>264</v>
      </c>
      <c r="D38" s="39">
        <v>405</v>
      </c>
      <c r="E38" s="39">
        <v>2</v>
      </c>
      <c r="F38" s="38" t="s">
        <v>219</v>
      </c>
      <c r="G38" s="40" t="s">
        <v>265</v>
      </c>
      <c r="H38" s="38" t="s">
        <v>276</v>
      </c>
      <c r="I38" s="38" t="s">
        <v>277</v>
      </c>
      <c r="J38" s="41" t="s">
        <v>767</v>
      </c>
      <c r="K38" s="42" t="s">
        <v>1</v>
      </c>
      <c r="L38" s="42" t="s">
        <v>1</v>
      </c>
      <c r="M38" s="43">
        <v>2.19</v>
      </c>
      <c r="N38" s="43">
        <v>2.19</v>
      </c>
    </row>
    <row r="39" spans="1:14" ht="15.75" customHeight="1" x14ac:dyDescent="0.2">
      <c r="A39" s="37" t="s">
        <v>576</v>
      </c>
      <c r="B39" s="90" t="s">
        <v>286</v>
      </c>
      <c r="C39" s="38" t="s">
        <v>223</v>
      </c>
      <c r="D39" s="39">
        <v>406</v>
      </c>
      <c r="E39" s="39">
        <v>1</v>
      </c>
      <c r="F39" s="38" t="s">
        <v>224</v>
      </c>
      <c r="G39" s="40" t="s">
        <v>225</v>
      </c>
      <c r="H39" s="38" t="s">
        <v>276</v>
      </c>
      <c r="I39" s="41" t="s">
        <v>277</v>
      </c>
      <c r="J39" s="41" t="s">
        <v>767</v>
      </c>
      <c r="K39" s="42" t="s">
        <v>18</v>
      </c>
      <c r="L39" s="42" t="s">
        <v>17</v>
      </c>
      <c r="M39" s="43" t="s">
        <v>226</v>
      </c>
      <c r="N39" s="43" t="s">
        <v>226</v>
      </c>
    </row>
    <row r="40" spans="1:14" ht="15.75" customHeight="1" x14ac:dyDescent="0.2">
      <c r="A40" s="37" t="s">
        <v>576</v>
      </c>
      <c r="B40" s="90" t="s">
        <v>286</v>
      </c>
      <c r="C40" s="38" t="s">
        <v>417</v>
      </c>
      <c r="D40" s="39">
        <v>410</v>
      </c>
      <c r="E40" s="39">
        <v>1</v>
      </c>
      <c r="F40" s="38" t="s">
        <v>418</v>
      </c>
      <c r="G40" s="40" t="s">
        <v>419</v>
      </c>
      <c r="H40" s="38" t="s">
        <v>276</v>
      </c>
      <c r="I40" s="38" t="s">
        <v>277</v>
      </c>
      <c r="J40" s="41" t="s">
        <v>767</v>
      </c>
      <c r="K40" s="42" t="s">
        <v>279</v>
      </c>
      <c r="L40" s="42" t="s">
        <v>279</v>
      </c>
      <c r="M40" s="43">
        <v>1</v>
      </c>
      <c r="N40" s="44" t="s">
        <v>466</v>
      </c>
    </row>
    <row r="41" spans="1:14" ht="15.75" customHeight="1" x14ac:dyDescent="0.2">
      <c r="A41" s="37" t="s">
        <v>576</v>
      </c>
      <c r="B41" s="90" t="s">
        <v>286</v>
      </c>
      <c r="C41" s="38" t="s">
        <v>420</v>
      </c>
      <c r="D41" s="39">
        <v>412</v>
      </c>
      <c r="E41" s="39">
        <v>2</v>
      </c>
      <c r="F41" s="38" t="s">
        <v>242</v>
      </c>
      <c r="G41" s="40" t="s">
        <v>421</v>
      </c>
      <c r="H41" s="38" t="s">
        <v>276</v>
      </c>
      <c r="I41" s="38" t="s">
        <v>277</v>
      </c>
      <c r="J41" s="41" t="s">
        <v>767</v>
      </c>
      <c r="K41" s="42" t="s">
        <v>18</v>
      </c>
      <c r="L41" s="42" t="s">
        <v>17</v>
      </c>
      <c r="M41" s="43" t="s">
        <v>422</v>
      </c>
      <c r="N41" s="43" t="s">
        <v>422</v>
      </c>
    </row>
    <row r="42" spans="1:14" ht="15.75" customHeight="1" x14ac:dyDescent="0.2">
      <c r="A42" s="37" t="s">
        <v>576</v>
      </c>
      <c r="B42" s="90" t="s">
        <v>286</v>
      </c>
      <c r="C42" s="38" t="s">
        <v>423</v>
      </c>
      <c r="D42" s="39">
        <v>413</v>
      </c>
      <c r="E42" s="39">
        <v>1</v>
      </c>
      <c r="F42" s="38" t="s">
        <v>288</v>
      </c>
      <c r="G42" s="40" t="s">
        <v>424</v>
      </c>
      <c r="H42" s="38" t="s">
        <v>276</v>
      </c>
      <c r="I42" s="38" t="s">
        <v>256</v>
      </c>
      <c r="J42" s="41" t="s">
        <v>767</v>
      </c>
      <c r="K42" s="42" t="s">
        <v>18</v>
      </c>
      <c r="L42" s="42" t="s">
        <v>17</v>
      </c>
      <c r="M42" s="46" t="s">
        <v>425</v>
      </c>
      <c r="N42" s="46" t="s">
        <v>425</v>
      </c>
    </row>
    <row r="43" spans="1:14" ht="15.75" customHeight="1" x14ac:dyDescent="0.2">
      <c r="A43" s="37" t="s">
        <v>576</v>
      </c>
      <c r="B43" s="90" t="s">
        <v>286</v>
      </c>
      <c r="C43" s="38" t="s">
        <v>287</v>
      </c>
      <c r="D43" s="39">
        <v>413</v>
      </c>
      <c r="E43" s="39">
        <v>2</v>
      </c>
      <c r="F43" s="38" t="s">
        <v>288</v>
      </c>
      <c r="G43" s="40" t="s">
        <v>289</v>
      </c>
      <c r="H43" s="38" t="s">
        <v>276</v>
      </c>
      <c r="I43" s="38" t="s">
        <v>256</v>
      </c>
      <c r="J43" s="41" t="s">
        <v>767</v>
      </c>
      <c r="K43" s="42" t="s">
        <v>18</v>
      </c>
      <c r="L43" s="42" t="s">
        <v>17</v>
      </c>
      <c r="M43" s="43" t="s">
        <v>290</v>
      </c>
      <c r="N43" s="43" t="s">
        <v>290</v>
      </c>
    </row>
    <row r="44" spans="1:14" ht="15.75" customHeight="1" x14ac:dyDescent="0.2">
      <c r="A44" s="37" t="s">
        <v>576</v>
      </c>
      <c r="B44" s="90" t="s">
        <v>286</v>
      </c>
      <c r="C44" s="38" t="s">
        <v>426</v>
      </c>
      <c r="D44" s="39">
        <v>416</v>
      </c>
      <c r="E44" s="39">
        <v>1</v>
      </c>
      <c r="F44" s="38" t="s">
        <v>427</v>
      </c>
      <c r="G44" s="40" t="s">
        <v>428</v>
      </c>
      <c r="H44" s="38" t="s">
        <v>276</v>
      </c>
      <c r="I44" s="38" t="s">
        <v>277</v>
      </c>
      <c r="J44" s="41" t="s">
        <v>767</v>
      </c>
      <c r="K44" s="42" t="s">
        <v>18</v>
      </c>
      <c r="L44" s="42" t="s">
        <v>17</v>
      </c>
      <c r="M44" s="43" t="s">
        <v>213</v>
      </c>
      <c r="N44" s="43" t="s">
        <v>213</v>
      </c>
    </row>
    <row r="45" spans="1:14" ht="15.75" customHeight="1" x14ac:dyDescent="0.2">
      <c r="A45" s="37" t="s">
        <v>576</v>
      </c>
      <c r="B45" s="90" t="s">
        <v>286</v>
      </c>
      <c r="C45" s="38" t="s">
        <v>429</v>
      </c>
      <c r="D45" s="39">
        <v>416</v>
      </c>
      <c r="E45" s="39">
        <v>2</v>
      </c>
      <c r="F45" s="38" t="s">
        <v>427</v>
      </c>
      <c r="G45" s="40" t="s">
        <v>430</v>
      </c>
      <c r="H45" s="38" t="s">
        <v>276</v>
      </c>
      <c r="I45" s="38" t="s">
        <v>277</v>
      </c>
      <c r="J45" s="41" t="s">
        <v>767</v>
      </c>
      <c r="K45" s="42" t="s">
        <v>18</v>
      </c>
      <c r="L45" s="42" t="s">
        <v>17</v>
      </c>
      <c r="M45" s="43" t="s">
        <v>213</v>
      </c>
      <c r="N45" s="43" t="s">
        <v>213</v>
      </c>
    </row>
    <row r="46" spans="1:14" ht="15.75" customHeight="1" x14ac:dyDescent="0.2">
      <c r="A46" s="37" t="s">
        <v>576</v>
      </c>
      <c r="B46" s="90" t="s">
        <v>286</v>
      </c>
      <c r="C46" s="38" t="s">
        <v>431</v>
      </c>
      <c r="D46" s="39">
        <v>417</v>
      </c>
      <c r="E46" s="39">
        <v>1</v>
      </c>
      <c r="F46" s="38" t="s">
        <v>432</v>
      </c>
      <c r="G46" s="40" t="s">
        <v>433</v>
      </c>
      <c r="H46" s="38" t="s">
        <v>276</v>
      </c>
      <c r="I46" s="38" t="s">
        <v>277</v>
      </c>
      <c r="J46" s="41" t="s">
        <v>767</v>
      </c>
      <c r="K46" s="42" t="s">
        <v>18</v>
      </c>
      <c r="L46" s="42" t="s">
        <v>17</v>
      </c>
      <c r="M46" s="46" t="s">
        <v>434</v>
      </c>
      <c r="N46" s="46" t="s">
        <v>434</v>
      </c>
    </row>
    <row r="47" spans="1:14" ht="15.75" customHeight="1" x14ac:dyDescent="0.2">
      <c r="A47" s="37" t="s">
        <v>576</v>
      </c>
      <c r="B47" s="90" t="s">
        <v>286</v>
      </c>
      <c r="C47" s="38" t="s">
        <v>435</v>
      </c>
      <c r="D47" s="39">
        <v>417</v>
      </c>
      <c r="E47" s="39">
        <v>2</v>
      </c>
      <c r="F47" s="38" t="s">
        <v>432</v>
      </c>
      <c r="G47" s="40" t="s">
        <v>436</v>
      </c>
      <c r="H47" s="38" t="s">
        <v>276</v>
      </c>
      <c r="I47" s="38" t="s">
        <v>277</v>
      </c>
      <c r="J47" s="41" t="s">
        <v>767</v>
      </c>
      <c r="K47" s="42" t="s">
        <v>18</v>
      </c>
      <c r="L47" s="42" t="s">
        <v>17</v>
      </c>
      <c r="M47" s="43" t="s">
        <v>294</v>
      </c>
      <c r="N47" s="43" t="s">
        <v>294</v>
      </c>
    </row>
    <row r="48" spans="1:14" ht="15.75" customHeight="1" x14ac:dyDescent="0.2">
      <c r="A48" s="37" t="s">
        <v>576</v>
      </c>
      <c r="B48" s="90" t="s">
        <v>286</v>
      </c>
      <c r="C48" s="38" t="s">
        <v>437</v>
      </c>
      <c r="D48" s="39">
        <v>417</v>
      </c>
      <c r="E48" s="39">
        <v>3</v>
      </c>
      <c r="F48" s="38" t="s">
        <v>432</v>
      </c>
      <c r="G48" s="40" t="s">
        <v>438</v>
      </c>
      <c r="H48" s="38" t="s">
        <v>276</v>
      </c>
      <c r="I48" s="38" t="s">
        <v>277</v>
      </c>
      <c r="J48" s="41" t="s">
        <v>767</v>
      </c>
      <c r="K48" s="42" t="s">
        <v>18</v>
      </c>
      <c r="L48" s="42" t="s">
        <v>17</v>
      </c>
      <c r="M48" s="43" t="s">
        <v>294</v>
      </c>
      <c r="N48" s="43" t="s">
        <v>294</v>
      </c>
    </row>
    <row r="49" spans="1:14" ht="15.75" customHeight="1" x14ac:dyDescent="0.2">
      <c r="A49" s="37" t="s">
        <v>576</v>
      </c>
      <c r="B49" s="90" t="s">
        <v>286</v>
      </c>
      <c r="C49" s="38" t="s">
        <v>291</v>
      </c>
      <c r="D49" s="39">
        <v>418</v>
      </c>
      <c r="E49" s="39">
        <v>1</v>
      </c>
      <c r="F49" s="38" t="s">
        <v>292</v>
      </c>
      <c r="G49" s="40" t="s">
        <v>293</v>
      </c>
      <c r="H49" s="38" t="s">
        <v>276</v>
      </c>
      <c r="I49" s="38" t="s">
        <v>280</v>
      </c>
      <c r="J49" s="41" t="s">
        <v>767</v>
      </c>
      <c r="K49" s="42" t="s">
        <v>18</v>
      </c>
      <c r="L49" s="42" t="s">
        <v>17</v>
      </c>
      <c r="M49" s="43" t="s">
        <v>294</v>
      </c>
      <c r="N49" s="43" t="s">
        <v>294</v>
      </c>
    </row>
    <row r="50" spans="1:14" ht="15.75" customHeight="1" x14ac:dyDescent="0.2">
      <c r="A50" s="37" t="s">
        <v>576</v>
      </c>
      <c r="B50" s="90" t="s">
        <v>286</v>
      </c>
      <c r="C50" s="38" t="s">
        <v>295</v>
      </c>
      <c r="D50" s="39">
        <v>419</v>
      </c>
      <c r="E50" s="39">
        <v>1</v>
      </c>
      <c r="F50" s="38" t="s">
        <v>296</v>
      </c>
      <c r="G50" s="40" t="s">
        <v>297</v>
      </c>
      <c r="H50" s="38" t="s">
        <v>276</v>
      </c>
      <c r="I50" s="38" t="s">
        <v>280</v>
      </c>
      <c r="J50" s="41" t="s">
        <v>767</v>
      </c>
      <c r="K50" s="42" t="s">
        <v>18</v>
      </c>
      <c r="L50" s="42" t="s">
        <v>17</v>
      </c>
      <c r="M50" s="43" t="s">
        <v>294</v>
      </c>
      <c r="N50" s="43" t="s">
        <v>294</v>
      </c>
    </row>
    <row r="51" spans="1:14" ht="15.75" customHeight="1" x14ac:dyDescent="0.2">
      <c r="A51" s="37" t="s">
        <v>576</v>
      </c>
      <c r="B51" s="90" t="s">
        <v>114</v>
      </c>
      <c r="C51" s="38" t="s">
        <v>281</v>
      </c>
      <c r="D51" s="39">
        <v>301</v>
      </c>
      <c r="E51" s="39">
        <v>1</v>
      </c>
      <c r="F51" s="38" t="s">
        <v>282</v>
      </c>
      <c r="G51" s="40" t="s">
        <v>283</v>
      </c>
      <c r="H51" s="38" t="s">
        <v>276</v>
      </c>
      <c r="I51" s="42" t="s">
        <v>123</v>
      </c>
      <c r="J51" s="41" t="s">
        <v>284</v>
      </c>
      <c r="K51" s="42" t="s">
        <v>279</v>
      </c>
      <c r="L51" s="42" t="s">
        <v>279</v>
      </c>
      <c r="M51" s="43">
        <v>0.81430000000000002</v>
      </c>
      <c r="N51" s="50">
        <v>0.81430000000000002</v>
      </c>
    </row>
    <row r="52" spans="1:14" ht="15.75" customHeight="1" x14ac:dyDescent="0.2">
      <c r="A52" s="37" t="s">
        <v>576</v>
      </c>
      <c r="B52" s="90" t="s">
        <v>114</v>
      </c>
      <c r="C52" s="38" t="s">
        <v>281</v>
      </c>
      <c r="D52" s="39">
        <v>301</v>
      </c>
      <c r="E52" s="39">
        <v>1</v>
      </c>
      <c r="F52" s="38" t="s">
        <v>282</v>
      </c>
      <c r="G52" s="40" t="s">
        <v>283</v>
      </c>
      <c r="H52" s="38" t="s">
        <v>276</v>
      </c>
      <c r="I52" s="42" t="s">
        <v>123</v>
      </c>
      <c r="J52" s="41" t="s">
        <v>285</v>
      </c>
      <c r="K52" s="42" t="s">
        <v>279</v>
      </c>
      <c r="L52" s="42" t="s">
        <v>279</v>
      </c>
      <c r="M52" s="43">
        <v>0.1857</v>
      </c>
      <c r="N52" s="50">
        <v>0.1857</v>
      </c>
    </row>
    <row r="53" spans="1:14" ht="15.75" customHeight="1" x14ac:dyDescent="0.2">
      <c r="A53" s="37" t="s">
        <v>578</v>
      </c>
      <c r="B53" s="90" t="s">
        <v>114</v>
      </c>
      <c r="C53" s="38" t="s">
        <v>281</v>
      </c>
      <c r="D53" s="51">
        <v>301</v>
      </c>
      <c r="E53" s="51">
        <v>1</v>
      </c>
      <c r="F53" s="38" t="s">
        <v>282</v>
      </c>
      <c r="G53" s="40" t="s">
        <v>283</v>
      </c>
      <c r="H53" s="38" t="s">
        <v>461</v>
      </c>
      <c r="I53" s="42" t="s">
        <v>123</v>
      </c>
      <c r="J53" s="41" t="s">
        <v>284</v>
      </c>
      <c r="K53" s="42" t="s">
        <v>279</v>
      </c>
      <c r="L53" s="42" t="s">
        <v>279</v>
      </c>
      <c r="M53" s="43">
        <v>0.60719999999999996</v>
      </c>
      <c r="N53" s="50">
        <v>0.60719999999999996</v>
      </c>
    </row>
    <row r="54" spans="1:14" ht="15.75" customHeight="1" x14ac:dyDescent="0.2">
      <c r="A54" s="37" t="s">
        <v>578</v>
      </c>
      <c r="B54" s="90" t="s">
        <v>114</v>
      </c>
      <c r="C54" s="38" t="s">
        <v>281</v>
      </c>
      <c r="D54" s="51">
        <v>301</v>
      </c>
      <c r="E54" s="51">
        <v>1</v>
      </c>
      <c r="F54" s="38" t="s">
        <v>282</v>
      </c>
      <c r="G54" s="40" t="s">
        <v>283</v>
      </c>
      <c r="H54" s="38" t="s">
        <v>461</v>
      </c>
      <c r="I54" s="42" t="s">
        <v>123</v>
      </c>
      <c r="J54" s="41" t="s">
        <v>285</v>
      </c>
      <c r="K54" s="42" t="s">
        <v>279</v>
      </c>
      <c r="L54" s="42" t="s">
        <v>279</v>
      </c>
      <c r="M54" s="43">
        <v>0.39279999999999998</v>
      </c>
      <c r="N54" s="50">
        <v>0.39279999999999998</v>
      </c>
    </row>
    <row r="55" spans="1:14" ht="15.75" customHeight="1" x14ac:dyDescent="0.2">
      <c r="A55" s="37" t="s">
        <v>577</v>
      </c>
      <c r="B55" s="90" t="s">
        <v>114</v>
      </c>
      <c r="C55" s="38" t="s">
        <v>281</v>
      </c>
      <c r="D55" s="51">
        <v>301</v>
      </c>
      <c r="E55" s="51">
        <v>1</v>
      </c>
      <c r="F55" s="38" t="s">
        <v>282</v>
      </c>
      <c r="G55" s="40" t="s">
        <v>283</v>
      </c>
      <c r="H55" s="38" t="s">
        <v>439</v>
      </c>
      <c r="I55" s="42" t="s">
        <v>123</v>
      </c>
      <c r="J55" s="41" t="s">
        <v>284</v>
      </c>
      <c r="K55" s="42" t="s">
        <v>279</v>
      </c>
      <c r="L55" s="42" t="s">
        <v>279</v>
      </c>
      <c r="M55" s="43">
        <v>0.92130000000000001</v>
      </c>
      <c r="N55" s="50">
        <v>0.92130000000000001</v>
      </c>
    </row>
    <row r="56" spans="1:14" ht="15.75" customHeight="1" x14ac:dyDescent="0.2">
      <c r="A56" s="37" t="s">
        <v>577</v>
      </c>
      <c r="B56" s="90" t="s">
        <v>114</v>
      </c>
      <c r="C56" s="38" t="s">
        <v>281</v>
      </c>
      <c r="D56" s="51">
        <v>301</v>
      </c>
      <c r="E56" s="51">
        <v>1</v>
      </c>
      <c r="F56" s="38" t="s">
        <v>282</v>
      </c>
      <c r="G56" s="40" t="s">
        <v>283</v>
      </c>
      <c r="H56" s="38" t="s">
        <v>439</v>
      </c>
      <c r="I56" s="42" t="s">
        <v>123</v>
      </c>
      <c r="J56" s="41" t="s">
        <v>285</v>
      </c>
      <c r="K56" s="42" t="s">
        <v>279</v>
      </c>
      <c r="L56" s="42" t="s">
        <v>279</v>
      </c>
      <c r="M56" s="43">
        <v>7.8700000000000006E-2</v>
      </c>
      <c r="N56" s="50">
        <v>7.8700000000000006E-2</v>
      </c>
    </row>
    <row r="57" spans="1:14" ht="15.75" customHeight="1" x14ac:dyDescent="0.2">
      <c r="A57" s="37" t="s">
        <v>579</v>
      </c>
      <c r="B57" s="90" t="s">
        <v>114</v>
      </c>
      <c r="C57" s="38" t="s">
        <v>281</v>
      </c>
      <c r="D57" s="51">
        <v>301</v>
      </c>
      <c r="E57" s="51">
        <v>1</v>
      </c>
      <c r="F57" s="38" t="s">
        <v>282</v>
      </c>
      <c r="G57" s="40" t="s">
        <v>283</v>
      </c>
      <c r="H57" s="38" t="s">
        <v>484</v>
      </c>
      <c r="I57" s="42" t="s">
        <v>123</v>
      </c>
      <c r="J57" s="41" t="s">
        <v>284</v>
      </c>
      <c r="K57" s="42" t="s">
        <v>279</v>
      </c>
      <c r="L57" s="42" t="s">
        <v>279</v>
      </c>
      <c r="M57" s="43">
        <v>0.64339999999999997</v>
      </c>
      <c r="N57" s="50">
        <v>0.64339999999999997</v>
      </c>
    </row>
    <row r="58" spans="1:14" ht="15.75" customHeight="1" x14ac:dyDescent="0.2">
      <c r="A58" s="37" t="s">
        <v>579</v>
      </c>
      <c r="B58" s="90" t="s">
        <v>114</v>
      </c>
      <c r="C58" s="38" t="s">
        <v>281</v>
      </c>
      <c r="D58" s="51">
        <v>301</v>
      </c>
      <c r="E58" s="51">
        <v>1</v>
      </c>
      <c r="F58" s="38" t="s">
        <v>282</v>
      </c>
      <c r="G58" s="40" t="s">
        <v>283</v>
      </c>
      <c r="H58" s="38" t="s">
        <v>484</v>
      </c>
      <c r="I58" s="42" t="s">
        <v>123</v>
      </c>
      <c r="J58" s="41" t="s">
        <v>285</v>
      </c>
      <c r="K58" s="42" t="s">
        <v>279</v>
      </c>
      <c r="L58" s="42" t="s">
        <v>279</v>
      </c>
      <c r="M58" s="43">
        <v>0.35659999999999997</v>
      </c>
      <c r="N58" s="50">
        <v>0.35659999999999997</v>
      </c>
    </row>
    <row r="59" spans="1:14" ht="15.75" customHeight="1" x14ac:dyDescent="0.2">
      <c r="A59" s="37" t="s">
        <v>580</v>
      </c>
      <c r="B59" s="90" t="s">
        <v>114</v>
      </c>
      <c r="C59" s="38" t="s">
        <v>281</v>
      </c>
      <c r="D59" s="51">
        <v>301</v>
      </c>
      <c r="E59" s="51">
        <v>1</v>
      </c>
      <c r="F59" s="38" t="s">
        <v>282</v>
      </c>
      <c r="G59" s="40" t="s">
        <v>283</v>
      </c>
      <c r="H59" s="38" t="s">
        <v>499</v>
      </c>
      <c r="I59" s="42" t="s">
        <v>123</v>
      </c>
      <c r="J59" s="41" t="s">
        <v>284</v>
      </c>
      <c r="K59" s="42" t="s">
        <v>279</v>
      </c>
      <c r="L59" s="42" t="s">
        <v>279</v>
      </c>
      <c r="M59" s="43">
        <v>0.4224</v>
      </c>
      <c r="N59" s="50">
        <v>0.4224</v>
      </c>
    </row>
    <row r="60" spans="1:14" ht="15.75" customHeight="1" x14ac:dyDescent="0.2">
      <c r="A60" s="37" t="s">
        <v>580</v>
      </c>
      <c r="B60" s="90" t="s">
        <v>114</v>
      </c>
      <c r="C60" s="38" t="s">
        <v>281</v>
      </c>
      <c r="D60" s="51">
        <v>301</v>
      </c>
      <c r="E60" s="51">
        <v>1</v>
      </c>
      <c r="F60" s="38" t="s">
        <v>282</v>
      </c>
      <c r="G60" s="40" t="s">
        <v>283</v>
      </c>
      <c r="H60" s="38" t="s">
        <v>499</v>
      </c>
      <c r="I60" s="42" t="s">
        <v>123</v>
      </c>
      <c r="J60" s="41" t="s">
        <v>285</v>
      </c>
      <c r="K60" s="42" t="s">
        <v>279</v>
      </c>
      <c r="L60" s="42" t="s">
        <v>279</v>
      </c>
      <c r="M60" s="43">
        <v>0.5776</v>
      </c>
      <c r="N60" s="50">
        <v>0.5776</v>
      </c>
    </row>
    <row r="61" spans="1:14" ht="15.75" customHeight="1" x14ac:dyDescent="0.2">
      <c r="A61" s="37" t="s">
        <v>581</v>
      </c>
      <c r="B61" s="90" t="s">
        <v>114</v>
      </c>
      <c r="C61" s="38" t="s">
        <v>281</v>
      </c>
      <c r="D61" s="51">
        <v>301</v>
      </c>
      <c r="E61" s="51">
        <v>1</v>
      </c>
      <c r="F61" s="38" t="s">
        <v>282</v>
      </c>
      <c r="G61" s="40" t="s">
        <v>283</v>
      </c>
      <c r="H61" s="38" t="s">
        <v>534</v>
      </c>
      <c r="I61" s="42" t="s">
        <v>123</v>
      </c>
      <c r="J61" s="41" t="s">
        <v>284</v>
      </c>
      <c r="K61" s="42" t="s">
        <v>279</v>
      </c>
      <c r="L61" s="42" t="s">
        <v>279</v>
      </c>
      <c r="M61" s="43">
        <v>0.35189999999999999</v>
      </c>
      <c r="N61" s="50">
        <v>0.35189999999999999</v>
      </c>
    </row>
    <row r="62" spans="1:14" ht="15.75" customHeight="1" x14ac:dyDescent="0.2">
      <c r="A62" s="37" t="s">
        <v>581</v>
      </c>
      <c r="B62" s="90" t="s">
        <v>114</v>
      </c>
      <c r="C62" s="38" t="s">
        <v>281</v>
      </c>
      <c r="D62" s="51">
        <v>301</v>
      </c>
      <c r="E62" s="51">
        <v>1</v>
      </c>
      <c r="F62" s="38" t="s">
        <v>282</v>
      </c>
      <c r="G62" s="40" t="s">
        <v>283</v>
      </c>
      <c r="H62" s="38" t="s">
        <v>534</v>
      </c>
      <c r="I62" s="42" t="s">
        <v>123</v>
      </c>
      <c r="J62" s="41" t="s">
        <v>285</v>
      </c>
      <c r="K62" s="42" t="s">
        <v>279</v>
      </c>
      <c r="L62" s="42" t="s">
        <v>279</v>
      </c>
      <c r="M62" s="43">
        <v>0.64810000000000001</v>
      </c>
      <c r="N62" s="50">
        <v>0.64810000000000001</v>
      </c>
    </row>
    <row r="63" spans="1:14" ht="15.75" customHeight="1" x14ac:dyDescent="0.2">
      <c r="A63" s="37" t="s">
        <v>582</v>
      </c>
      <c r="B63" s="90" t="s">
        <v>114</v>
      </c>
      <c r="C63" s="38" t="s">
        <v>281</v>
      </c>
      <c r="D63" s="51">
        <v>301</v>
      </c>
      <c r="E63" s="51">
        <v>1</v>
      </c>
      <c r="F63" s="38" t="s">
        <v>282</v>
      </c>
      <c r="G63" s="40" t="s">
        <v>283</v>
      </c>
      <c r="H63" s="38" t="s">
        <v>555</v>
      </c>
      <c r="I63" s="42" t="s">
        <v>123</v>
      </c>
      <c r="J63" s="41" t="s">
        <v>284</v>
      </c>
      <c r="K63" s="42" t="s">
        <v>279</v>
      </c>
      <c r="L63" s="42" t="s">
        <v>279</v>
      </c>
      <c r="M63" s="43">
        <v>0.44869999999999999</v>
      </c>
      <c r="N63" s="50">
        <v>0.44869999999999999</v>
      </c>
    </row>
    <row r="64" spans="1:14" ht="15.75" customHeight="1" x14ac:dyDescent="0.2">
      <c r="A64" s="37" t="s">
        <v>582</v>
      </c>
      <c r="B64" s="90" t="s">
        <v>114</v>
      </c>
      <c r="C64" s="38" t="s">
        <v>281</v>
      </c>
      <c r="D64" s="51">
        <v>301</v>
      </c>
      <c r="E64" s="51">
        <v>1</v>
      </c>
      <c r="F64" s="38" t="s">
        <v>282</v>
      </c>
      <c r="G64" s="40" t="s">
        <v>283</v>
      </c>
      <c r="H64" s="38" t="s">
        <v>555</v>
      </c>
      <c r="I64" s="42" t="s">
        <v>123</v>
      </c>
      <c r="J64" s="41" t="s">
        <v>285</v>
      </c>
      <c r="K64" s="42" t="s">
        <v>279</v>
      </c>
      <c r="L64" s="42" t="s">
        <v>279</v>
      </c>
      <c r="M64" s="43">
        <v>0.55120000000000002</v>
      </c>
      <c r="N64" s="50">
        <v>0.55120000000000002</v>
      </c>
    </row>
    <row r="65" spans="1:14" ht="15.75" customHeight="1" x14ac:dyDescent="0.2">
      <c r="A65" s="37" t="s">
        <v>800</v>
      </c>
      <c r="B65" s="90" t="s">
        <v>114</v>
      </c>
      <c r="C65" s="38" t="s">
        <v>281</v>
      </c>
      <c r="D65" s="51">
        <v>301</v>
      </c>
      <c r="E65" s="51">
        <v>1</v>
      </c>
      <c r="F65" s="38" t="s">
        <v>282</v>
      </c>
      <c r="G65" s="40" t="s">
        <v>283</v>
      </c>
      <c r="H65" s="38" t="s">
        <v>520</v>
      </c>
      <c r="I65" s="42" t="s">
        <v>123</v>
      </c>
      <c r="J65" s="41" t="s">
        <v>284</v>
      </c>
      <c r="K65" s="42" t="s">
        <v>279</v>
      </c>
      <c r="L65" s="42" t="s">
        <v>279</v>
      </c>
      <c r="M65" s="43">
        <v>0.74419999999999997</v>
      </c>
      <c r="N65" s="50">
        <v>0.74419999999999997</v>
      </c>
    </row>
    <row r="66" spans="1:14" ht="15.75" customHeight="1" x14ac:dyDescent="0.2">
      <c r="A66" s="37" t="s">
        <v>800</v>
      </c>
      <c r="B66" s="90" t="s">
        <v>114</v>
      </c>
      <c r="C66" s="38" t="s">
        <v>281</v>
      </c>
      <c r="D66" s="51">
        <v>301</v>
      </c>
      <c r="E66" s="51">
        <v>1</v>
      </c>
      <c r="F66" s="38" t="s">
        <v>282</v>
      </c>
      <c r="G66" s="40" t="s">
        <v>283</v>
      </c>
      <c r="H66" s="38" t="s">
        <v>520</v>
      </c>
      <c r="I66" s="42" t="s">
        <v>123</v>
      </c>
      <c r="J66" s="41" t="s">
        <v>285</v>
      </c>
      <c r="K66" s="42" t="s">
        <v>279</v>
      </c>
      <c r="L66" s="42" t="s">
        <v>279</v>
      </c>
      <c r="M66" s="43">
        <v>0.25580000000000003</v>
      </c>
      <c r="N66" s="50">
        <v>0.25580000000000003</v>
      </c>
    </row>
    <row r="67" spans="1:14" ht="15.75" customHeight="1" x14ac:dyDescent="0.2">
      <c r="A67" s="37" t="s">
        <v>576</v>
      </c>
      <c r="B67" s="90" t="s">
        <v>114</v>
      </c>
      <c r="C67" s="38" t="s">
        <v>327</v>
      </c>
      <c r="D67" s="39">
        <v>301</v>
      </c>
      <c r="E67" s="39">
        <v>2</v>
      </c>
      <c r="F67" s="38" t="s">
        <v>282</v>
      </c>
      <c r="G67" s="40" t="s">
        <v>328</v>
      </c>
      <c r="H67" s="38" t="s">
        <v>276</v>
      </c>
      <c r="I67" s="42" t="s">
        <v>123</v>
      </c>
      <c r="J67" s="38" t="s">
        <v>329</v>
      </c>
      <c r="K67" s="42" t="s">
        <v>1</v>
      </c>
      <c r="L67" s="42" t="s">
        <v>330</v>
      </c>
      <c r="M67" s="43">
        <v>176133.62299999999</v>
      </c>
      <c r="N67" s="43" t="s">
        <v>694</v>
      </c>
    </row>
    <row r="68" spans="1:14" ht="15.75" customHeight="1" x14ac:dyDescent="0.2">
      <c r="A68" s="37" t="s">
        <v>576</v>
      </c>
      <c r="B68" s="90" t="s">
        <v>114</v>
      </c>
      <c r="C68" s="38" t="s">
        <v>327</v>
      </c>
      <c r="D68" s="39">
        <v>301</v>
      </c>
      <c r="E68" s="39">
        <v>2</v>
      </c>
      <c r="F68" s="38" t="s">
        <v>282</v>
      </c>
      <c r="G68" s="40" t="s">
        <v>328</v>
      </c>
      <c r="H68" s="38" t="s">
        <v>276</v>
      </c>
      <c r="I68" s="42" t="s">
        <v>123</v>
      </c>
      <c r="J68" s="38" t="s">
        <v>331</v>
      </c>
      <c r="K68" s="42" t="s">
        <v>1</v>
      </c>
      <c r="L68" s="42" t="s">
        <v>330</v>
      </c>
      <c r="M68" s="43">
        <v>112977.67</v>
      </c>
      <c r="N68" s="43" t="s">
        <v>692</v>
      </c>
    </row>
    <row r="69" spans="1:14" ht="15.75" customHeight="1" x14ac:dyDescent="0.2">
      <c r="A69" s="37" t="s">
        <v>576</v>
      </c>
      <c r="B69" s="90" t="s">
        <v>114</v>
      </c>
      <c r="C69" s="38" t="s">
        <v>327</v>
      </c>
      <c r="D69" s="39">
        <v>301</v>
      </c>
      <c r="E69" s="39">
        <v>2</v>
      </c>
      <c r="F69" s="38" t="s">
        <v>282</v>
      </c>
      <c r="G69" s="40" t="s">
        <v>328</v>
      </c>
      <c r="H69" s="38" t="s">
        <v>276</v>
      </c>
      <c r="I69" s="42" t="s">
        <v>123</v>
      </c>
      <c r="J69" s="38" t="s">
        <v>332</v>
      </c>
      <c r="K69" s="42" t="s">
        <v>1</v>
      </c>
      <c r="L69" s="42" t="s">
        <v>330</v>
      </c>
      <c r="M69" s="43">
        <v>0</v>
      </c>
      <c r="N69" s="43" t="s">
        <v>611</v>
      </c>
    </row>
    <row r="70" spans="1:14" ht="15.75" customHeight="1" x14ac:dyDescent="0.2">
      <c r="A70" s="37" t="s">
        <v>576</v>
      </c>
      <c r="B70" s="90" t="s">
        <v>114</v>
      </c>
      <c r="C70" s="38" t="s">
        <v>327</v>
      </c>
      <c r="D70" s="39">
        <v>301</v>
      </c>
      <c r="E70" s="39">
        <v>2</v>
      </c>
      <c r="F70" s="38" t="s">
        <v>282</v>
      </c>
      <c r="G70" s="40" t="s">
        <v>328</v>
      </c>
      <c r="H70" s="38" t="s">
        <v>276</v>
      </c>
      <c r="I70" s="42" t="s">
        <v>123</v>
      </c>
      <c r="J70" s="38" t="s">
        <v>333</v>
      </c>
      <c r="K70" s="42" t="s">
        <v>1</v>
      </c>
      <c r="L70" s="42" t="s">
        <v>330</v>
      </c>
      <c r="M70" s="43">
        <v>62268.42</v>
      </c>
      <c r="N70" s="43" t="s">
        <v>693</v>
      </c>
    </row>
    <row r="71" spans="1:14" ht="15.75" customHeight="1" x14ac:dyDescent="0.2">
      <c r="A71" s="37" t="s">
        <v>578</v>
      </c>
      <c r="B71" s="90" t="s">
        <v>114</v>
      </c>
      <c r="C71" s="38" t="s">
        <v>327</v>
      </c>
      <c r="D71" s="51">
        <v>301</v>
      </c>
      <c r="E71" s="51">
        <v>2</v>
      </c>
      <c r="F71" s="38" t="s">
        <v>282</v>
      </c>
      <c r="G71" s="40" t="s">
        <v>328</v>
      </c>
      <c r="H71" s="38" t="s">
        <v>461</v>
      </c>
      <c r="I71" s="42" t="s">
        <v>123</v>
      </c>
      <c r="J71" s="38" t="s">
        <v>329</v>
      </c>
      <c r="K71" s="42" t="s">
        <v>1</v>
      </c>
      <c r="L71" s="42" t="s">
        <v>330</v>
      </c>
      <c r="M71" s="52">
        <v>960029</v>
      </c>
      <c r="N71" s="43" t="s">
        <v>696</v>
      </c>
    </row>
    <row r="72" spans="1:14" ht="15.75" customHeight="1" x14ac:dyDescent="0.2">
      <c r="A72" s="37" t="s">
        <v>578</v>
      </c>
      <c r="B72" s="90" t="s">
        <v>114</v>
      </c>
      <c r="C72" s="38" t="s">
        <v>327</v>
      </c>
      <c r="D72" s="51">
        <v>301</v>
      </c>
      <c r="E72" s="51">
        <v>2</v>
      </c>
      <c r="F72" s="38" t="s">
        <v>282</v>
      </c>
      <c r="G72" s="40" t="s">
        <v>328</v>
      </c>
      <c r="H72" s="38" t="s">
        <v>461</v>
      </c>
      <c r="I72" s="42" t="s">
        <v>123</v>
      </c>
      <c r="J72" s="38" t="s">
        <v>331</v>
      </c>
      <c r="K72" s="42" t="s">
        <v>1</v>
      </c>
      <c r="L72" s="42" t="s">
        <v>330</v>
      </c>
      <c r="M72" s="52">
        <v>541369</v>
      </c>
      <c r="N72" s="43" t="s">
        <v>697</v>
      </c>
    </row>
    <row r="73" spans="1:14" ht="15.75" customHeight="1" x14ac:dyDescent="0.2">
      <c r="A73" s="37" t="s">
        <v>578</v>
      </c>
      <c r="B73" s="90" t="s">
        <v>114</v>
      </c>
      <c r="C73" s="38" t="s">
        <v>327</v>
      </c>
      <c r="D73" s="51">
        <v>301</v>
      </c>
      <c r="E73" s="51">
        <v>2</v>
      </c>
      <c r="F73" s="38" t="s">
        <v>282</v>
      </c>
      <c r="G73" s="40" t="s">
        <v>328</v>
      </c>
      <c r="H73" s="38" t="s">
        <v>461</v>
      </c>
      <c r="I73" s="42" t="s">
        <v>123</v>
      </c>
      <c r="J73" s="38" t="s">
        <v>332</v>
      </c>
      <c r="K73" s="42" t="s">
        <v>1</v>
      </c>
      <c r="L73" s="42" t="s">
        <v>330</v>
      </c>
      <c r="M73" s="52">
        <v>16985</v>
      </c>
      <c r="N73" s="43" t="s">
        <v>698</v>
      </c>
    </row>
    <row r="74" spans="1:14" ht="15.75" customHeight="1" x14ac:dyDescent="0.2">
      <c r="A74" s="37" t="s">
        <v>578</v>
      </c>
      <c r="B74" s="90" t="s">
        <v>114</v>
      </c>
      <c r="C74" s="38" t="s">
        <v>327</v>
      </c>
      <c r="D74" s="51">
        <v>301</v>
      </c>
      <c r="E74" s="51">
        <v>2</v>
      </c>
      <c r="F74" s="38" t="s">
        <v>282</v>
      </c>
      <c r="G74" s="40" t="s">
        <v>328</v>
      </c>
      <c r="H74" s="38" t="s">
        <v>461</v>
      </c>
      <c r="I74" s="42" t="s">
        <v>123</v>
      </c>
      <c r="J74" s="38" t="s">
        <v>333</v>
      </c>
      <c r="K74" s="42" t="s">
        <v>1</v>
      </c>
      <c r="L74" s="42" t="s">
        <v>330</v>
      </c>
      <c r="M74" s="52">
        <v>398959</v>
      </c>
      <c r="N74" s="43" t="s">
        <v>699</v>
      </c>
    </row>
    <row r="75" spans="1:14" ht="15.75" customHeight="1" x14ac:dyDescent="0.2">
      <c r="A75" s="37" t="s">
        <v>576</v>
      </c>
      <c r="B75" s="90" t="s">
        <v>11</v>
      </c>
      <c r="C75" s="45" t="s">
        <v>71</v>
      </c>
      <c r="D75" s="39">
        <v>2</v>
      </c>
      <c r="E75" s="39">
        <v>1</v>
      </c>
      <c r="F75" s="38" t="s">
        <v>74</v>
      </c>
      <c r="G75" s="40" t="s">
        <v>75</v>
      </c>
      <c r="H75" s="38" t="s">
        <v>276</v>
      </c>
      <c r="I75" s="38" t="s">
        <v>298</v>
      </c>
      <c r="J75" s="38" t="s">
        <v>299</v>
      </c>
      <c r="K75" s="42" t="s">
        <v>18</v>
      </c>
      <c r="L75" s="42" t="s">
        <v>17</v>
      </c>
      <c r="M75" s="43" t="s">
        <v>300</v>
      </c>
      <c r="N75" s="43" t="s">
        <v>300</v>
      </c>
    </row>
    <row r="76" spans="1:14" ht="15.75" customHeight="1" x14ac:dyDescent="0.2">
      <c r="A76" s="37" t="s">
        <v>576</v>
      </c>
      <c r="B76" s="90" t="s">
        <v>11</v>
      </c>
      <c r="C76" s="45" t="s">
        <v>71</v>
      </c>
      <c r="D76" s="39">
        <v>2</v>
      </c>
      <c r="E76" s="39">
        <v>1</v>
      </c>
      <c r="F76" s="38" t="s">
        <v>74</v>
      </c>
      <c r="G76" s="40" t="s">
        <v>75</v>
      </c>
      <c r="H76" s="38" t="s">
        <v>276</v>
      </c>
      <c r="I76" s="38" t="s">
        <v>298</v>
      </c>
      <c r="J76" s="38" t="s">
        <v>301</v>
      </c>
      <c r="K76" s="42" t="s">
        <v>18</v>
      </c>
      <c r="L76" s="42" t="s">
        <v>17</v>
      </c>
      <c r="M76" s="43" t="s">
        <v>302</v>
      </c>
      <c r="N76" s="43" t="s">
        <v>302</v>
      </c>
    </row>
    <row r="77" spans="1:14" ht="15.75" customHeight="1" x14ac:dyDescent="0.2">
      <c r="A77" s="37" t="s">
        <v>576</v>
      </c>
      <c r="B77" s="90" t="s">
        <v>11</v>
      </c>
      <c r="C77" s="45" t="s">
        <v>71</v>
      </c>
      <c r="D77" s="39">
        <v>2</v>
      </c>
      <c r="E77" s="39">
        <v>1</v>
      </c>
      <c r="F77" s="38" t="s">
        <v>74</v>
      </c>
      <c r="G77" s="40" t="s">
        <v>75</v>
      </c>
      <c r="H77" s="38" t="s">
        <v>276</v>
      </c>
      <c r="I77" s="38" t="s">
        <v>298</v>
      </c>
      <c r="J77" s="38" t="s">
        <v>303</v>
      </c>
      <c r="K77" s="42" t="s">
        <v>18</v>
      </c>
      <c r="L77" s="42" t="s">
        <v>17</v>
      </c>
      <c r="M77" s="43" t="s">
        <v>304</v>
      </c>
      <c r="N77" s="43" t="s">
        <v>304</v>
      </c>
    </row>
    <row r="78" spans="1:14" ht="15.75" customHeight="1" x14ac:dyDescent="0.2">
      <c r="A78" s="37" t="s">
        <v>576</v>
      </c>
      <c r="B78" s="90" t="s">
        <v>11</v>
      </c>
      <c r="C78" s="45" t="s">
        <v>305</v>
      </c>
      <c r="D78" s="39">
        <v>2</v>
      </c>
      <c r="E78" s="39">
        <v>6</v>
      </c>
      <c r="F78" s="38" t="s">
        <v>106</v>
      </c>
      <c r="G78" s="40" t="s">
        <v>306</v>
      </c>
      <c r="H78" s="38" t="s">
        <v>276</v>
      </c>
      <c r="I78" s="38" t="s">
        <v>280</v>
      </c>
      <c r="J78" s="38" t="s">
        <v>767</v>
      </c>
      <c r="K78" s="42" t="s">
        <v>18</v>
      </c>
      <c r="L78" s="42" t="s">
        <v>17</v>
      </c>
      <c r="M78" s="48" t="s">
        <v>793</v>
      </c>
      <c r="N78" s="48" t="s">
        <v>793</v>
      </c>
    </row>
    <row r="79" spans="1:14" ht="15.75" customHeight="1" x14ac:dyDescent="0.2">
      <c r="A79" s="37" t="s">
        <v>577</v>
      </c>
      <c r="B79" s="90" t="s">
        <v>114</v>
      </c>
      <c r="C79" s="38" t="s">
        <v>327</v>
      </c>
      <c r="D79" s="51">
        <v>301</v>
      </c>
      <c r="E79" s="51">
        <v>2</v>
      </c>
      <c r="F79" s="38" t="s">
        <v>282</v>
      </c>
      <c r="G79" s="40" t="s">
        <v>328</v>
      </c>
      <c r="H79" s="38" t="s">
        <v>439</v>
      </c>
      <c r="I79" s="42" t="s">
        <v>123</v>
      </c>
      <c r="J79" s="38" t="s">
        <v>329</v>
      </c>
      <c r="K79" s="42" t="s">
        <v>1</v>
      </c>
      <c r="L79" s="42" t="s">
        <v>330</v>
      </c>
      <c r="M79" s="43">
        <v>19.940000000000001</v>
      </c>
      <c r="N79" s="43" t="s">
        <v>610</v>
      </c>
    </row>
    <row r="80" spans="1:14" ht="15.75" customHeight="1" x14ac:dyDescent="0.2">
      <c r="A80" s="37" t="s">
        <v>577</v>
      </c>
      <c r="B80" s="90" t="s">
        <v>114</v>
      </c>
      <c r="C80" s="38" t="s">
        <v>327</v>
      </c>
      <c r="D80" s="51">
        <v>301</v>
      </c>
      <c r="E80" s="51">
        <v>2</v>
      </c>
      <c r="F80" s="38" t="s">
        <v>282</v>
      </c>
      <c r="G80" s="40" t="s">
        <v>328</v>
      </c>
      <c r="H80" s="38" t="s">
        <v>439</v>
      </c>
      <c r="I80" s="42" t="s">
        <v>123</v>
      </c>
      <c r="J80" s="38" t="s">
        <v>331</v>
      </c>
      <c r="K80" s="42" t="s">
        <v>1</v>
      </c>
      <c r="L80" s="42" t="s">
        <v>330</v>
      </c>
      <c r="M80" s="43">
        <v>0</v>
      </c>
      <c r="N80" s="43" t="s">
        <v>611</v>
      </c>
    </row>
    <row r="81" spans="1:14" ht="15.75" customHeight="1" x14ac:dyDescent="0.2">
      <c r="A81" s="37" t="s">
        <v>577</v>
      </c>
      <c r="B81" s="90" t="s">
        <v>114</v>
      </c>
      <c r="C81" s="38" t="s">
        <v>327</v>
      </c>
      <c r="D81" s="51">
        <v>301</v>
      </c>
      <c r="E81" s="51">
        <v>2</v>
      </c>
      <c r="F81" s="38" t="s">
        <v>282</v>
      </c>
      <c r="G81" s="40" t="s">
        <v>328</v>
      </c>
      <c r="H81" s="38" t="s">
        <v>439</v>
      </c>
      <c r="I81" s="42" t="s">
        <v>123</v>
      </c>
      <c r="J81" s="38" t="s">
        <v>332</v>
      </c>
      <c r="K81" s="42" t="s">
        <v>1</v>
      </c>
      <c r="L81" s="42" t="s">
        <v>330</v>
      </c>
      <c r="M81" s="43">
        <v>1304</v>
      </c>
      <c r="N81" s="43" t="s">
        <v>695</v>
      </c>
    </row>
    <row r="82" spans="1:14" ht="15.75" customHeight="1" x14ac:dyDescent="0.2">
      <c r="A82" s="37" t="s">
        <v>577</v>
      </c>
      <c r="B82" s="90" t="s">
        <v>114</v>
      </c>
      <c r="C82" s="38" t="s">
        <v>327</v>
      </c>
      <c r="D82" s="51">
        <v>301</v>
      </c>
      <c r="E82" s="51">
        <v>2</v>
      </c>
      <c r="F82" s="38" t="s">
        <v>282</v>
      </c>
      <c r="G82" s="40" t="s">
        <v>328</v>
      </c>
      <c r="H82" s="38" t="s">
        <v>439</v>
      </c>
      <c r="I82" s="42" t="s">
        <v>123</v>
      </c>
      <c r="J82" s="38" t="s">
        <v>333</v>
      </c>
      <c r="K82" s="42" t="s">
        <v>1</v>
      </c>
      <c r="L82" s="42" t="s">
        <v>330</v>
      </c>
      <c r="M82" s="43">
        <v>0</v>
      </c>
      <c r="N82" s="43" t="s">
        <v>611</v>
      </c>
    </row>
    <row r="83" spans="1:14" ht="15.75" customHeight="1" x14ac:dyDescent="0.2">
      <c r="A83" s="37" t="s">
        <v>579</v>
      </c>
      <c r="B83" s="90" t="s">
        <v>114</v>
      </c>
      <c r="C83" s="38" t="s">
        <v>327</v>
      </c>
      <c r="D83" s="51">
        <v>301</v>
      </c>
      <c r="E83" s="51">
        <v>2</v>
      </c>
      <c r="F83" s="38" t="s">
        <v>282</v>
      </c>
      <c r="G83" s="40" t="s">
        <v>328</v>
      </c>
      <c r="H83" s="38" t="s">
        <v>484</v>
      </c>
      <c r="I83" s="42" t="s">
        <v>123</v>
      </c>
      <c r="J83" s="38" t="s">
        <v>329</v>
      </c>
      <c r="K83" s="42" t="s">
        <v>1</v>
      </c>
      <c r="L83" s="42" t="s">
        <v>330</v>
      </c>
      <c r="M83" s="43">
        <v>1732933.08</v>
      </c>
      <c r="N83" s="43" t="s">
        <v>700</v>
      </c>
    </row>
    <row r="84" spans="1:14" ht="15.75" customHeight="1" x14ac:dyDescent="0.2">
      <c r="A84" s="37" t="s">
        <v>578</v>
      </c>
      <c r="B84" s="90" t="s">
        <v>790</v>
      </c>
      <c r="C84" s="38" t="s">
        <v>274</v>
      </c>
      <c r="D84" s="51">
        <v>201</v>
      </c>
      <c r="E84" s="51">
        <v>3</v>
      </c>
      <c r="F84" s="38" t="s">
        <v>169</v>
      </c>
      <c r="G84" s="40" t="s">
        <v>275</v>
      </c>
      <c r="H84" s="38" t="s">
        <v>461</v>
      </c>
      <c r="I84" s="42" t="s">
        <v>465</v>
      </c>
      <c r="J84" s="41" t="s">
        <v>278</v>
      </c>
      <c r="K84" s="42" t="s">
        <v>279</v>
      </c>
      <c r="L84" s="42" t="s">
        <v>279</v>
      </c>
      <c r="M84" s="43">
        <v>0.125</v>
      </c>
      <c r="N84" s="44" t="s">
        <v>592</v>
      </c>
    </row>
    <row r="85" spans="1:14" ht="15.75" customHeight="1" x14ac:dyDescent="0.2">
      <c r="A85" s="37" t="s">
        <v>578</v>
      </c>
      <c r="B85" s="90" t="s">
        <v>790</v>
      </c>
      <c r="C85" s="38" t="s">
        <v>314</v>
      </c>
      <c r="D85" s="51">
        <v>202</v>
      </c>
      <c r="E85" s="51">
        <v>1</v>
      </c>
      <c r="F85" s="38" t="s">
        <v>315</v>
      </c>
      <c r="G85" s="40" t="s">
        <v>316</v>
      </c>
      <c r="H85" s="38" t="s">
        <v>461</v>
      </c>
      <c r="I85" s="42" t="s">
        <v>465</v>
      </c>
      <c r="J85" s="41" t="s">
        <v>317</v>
      </c>
      <c r="K85" s="42" t="s">
        <v>1</v>
      </c>
      <c r="L85" s="42" t="s">
        <v>1</v>
      </c>
      <c r="M85" s="43">
        <v>1.04</v>
      </c>
      <c r="N85" s="43">
        <v>1.04</v>
      </c>
    </row>
    <row r="86" spans="1:14" ht="15.75" customHeight="1" x14ac:dyDescent="0.2">
      <c r="A86" s="37" t="s">
        <v>578</v>
      </c>
      <c r="B86" s="90" t="s">
        <v>790</v>
      </c>
      <c r="C86" s="38" t="s">
        <v>314</v>
      </c>
      <c r="D86" s="51">
        <v>202</v>
      </c>
      <c r="E86" s="51">
        <v>1</v>
      </c>
      <c r="F86" s="38" t="s">
        <v>315</v>
      </c>
      <c r="G86" s="40" t="s">
        <v>316</v>
      </c>
      <c r="H86" s="38" t="s">
        <v>461</v>
      </c>
      <c r="I86" s="42" t="s">
        <v>465</v>
      </c>
      <c r="J86" s="41" t="s">
        <v>318</v>
      </c>
      <c r="K86" s="42" t="s">
        <v>1</v>
      </c>
      <c r="L86" s="42" t="s">
        <v>1</v>
      </c>
      <c r="M86" s="43">
        <v>1</v>
      </c>
      <c r="N86" s="43">
        <v>1</v>
      </c>
    </row>
    <row r="87" spans="1:14" ht="15.75" customHeight="1" x14ac:dyDescent="0.2">
      <c r="A87" s="37" t="s">
        <v>578</v>
      </c>
      <c r="B87" s="90" t="s">
        <v>790</v>
      </c>
      <c r="C87" s="38" t="s">
        <v>319</v>
      </c>
      <c r="D87" s="51">
        <v>202</v>
      </c>
      <c r="E87" s="51">
        <v>2</v>
      </c>
      <c r="F87" s="38" t="s">
        <v>315</v>
      </c>
      <c r="G87" s="40" t="s">
        <v>320</v>
      </c>
      <c r="H87" s="38" t="s">
        <v>461</v>
      </c>
      <c r="I87" s="42" t="s">
        <v>465</v>
      </c>
      <c r="J87" s="38" t="s">
        <v>767</v>
      </c>
      <c r="K87" s="42" t="s">
        <v>279</v>
      </c>
      <c r="L87" s="42" t="s">
        <v>279</v>
      </c>
      <c r="M87" s="43">
        <v>1</v>
      </c>
      <c r="N87" s="44" t="s">
        <v>466</v>
      </c>
    </row>
    <row r="88" spans="1:14" ht="15.75" customHeight="1" x14ac:dyDescent="0.2">
      <c r="A88" s="37" t="s">
        <v>578</v>
      </c>
      <c r="B88" s="90" t="s">
        <v>790</v>
      </c>
      <c r="C88" s="38" t="s">
        <v>321</v>
      </c>
      <c r="D88" s="51">
        <v>204</v>
      </c>
      <c r="E88" s="51">
        <v>1</v>
      </c>
      <c r="F88" s="38" t="s">
        <v>322</v>
      </c>
      <c r="G88" s="40" t="s">
        <v>323</v>
      </c>
      <c r="H88" s="38" t="s">
        <v>461</v>
      </c>
      <c r="I88" s="42" t="s">
        <v>324</v>
      </c>
      <c r="J88" s="41" t="s">
        <v>325</v>
      </c>
      <c r="K88" s="42" t="s">
        <v>279</v>
      </c>
      <c r="L88" s="42" t="s">
        <v>279</v>
      </c>
      <c r="M88" s="43">
        <v>0</v>
      </c>
      <c r="N88" s="44" t="s">
        <v>477</v>
      </c>
    </row>
    <row r="89" spans="1:14" ht="15.75" customHeight="1" x14ac:dyDescent="0.2">
      <c r="A89" s="37" t="s">
        <v>578</v>
      </c>
      <c r="B89" s="90" t="s">
        <v>790</v>
      </c>
      <c r="C89" s="38" t="s">
        <v>321</v>
      </c>
      <c r="D89" s="51">
        <v>204</v>
      </c>
      <c r="E89" s="51">
        <v>1</v>
      </c>
      <c r="F89" s="38" t="s">
        <v>322</v>
      </c>
      <c r="G89" s="40" t="s">
        <v>323</v>
      </c>
      <c r="H89" s="38" t="s">
        <v>461</v>
      </c>
      <c r="I89" s="42" t="s">
        <v>324</v>
      </c>
      <c r="J89" s="41" t="s">
        <v>326</v>
      </c>
      <c r="K89" s="42" t="s">
        <v>279</v>
      </c>
      <c r="L89" s="42" t="s">
        <v>279</v>
      </c>
      <c r="M89" s="43">
        <v>1</v>
      </c>
      <c r="N89" s="44" t="s">
        <v>466</v>
      </c>
    </row>
    <row r="90" spans="1:14" ht="15.75" customHeight="1" x14ac:dyDescent="0.2">
      <c r="A90" s="37" t="s">
        <v>578</v>
      </c>
      <c r="B90" s="90" t="s">
        <v>11</v>
      </c>
      <c r="C90" s="38" t="s">
        <v>312</v>
      </c>
      <c r="D90" s="51">
        <v>2</v>
      </c>
      <c r="E90" s="51">
        <v>21</v>
      </c>
      <c r="F90" s="38" t="s">
        <v>13</v>
      </c>
      <c r="G90" s="40" t="s">
        <v>313</v>
      </c>
      <c r="H90" s="38" t="s">
        <v>461</v>
      </c>
      <c r="I90" s="42" t="s">
        <v>465</v>
      </c>
      <c r="J90" s="38" t="s">
        <v>767</v>
      </c>
      <c r="K90" s="42" t="s">
        <v>1</v>
      </c>
      <c r="L90" s="42" t="s">
        <v>1</v>
      </c>
      <c r="M90" s="46">
        <v>30</v>
      </c>
      <c r="N90" s="46">
        <v>30</v>
      </c>
    </row>
    <row r="91" spans="1:14" ht="15.75" customHeight="1" x14ac:dyDescent="0.2">
      <c r="A91" s="37" t="s">
        <v>578</v>
      </c>
      <c r="B91" s="90" t="s">
        <v>11</v>
      </c>
      <c r="C91" s="45" t="s">
        <v>307</v>
      </c>
      <c r="D91" s="51">
        <v>2</v>
      </c>
      <c r="E91" s="51">
        <v>7</v>
      </c>
      <c r="F91" s="38" t="s">
        <v>106</v>
      </c>
      <c r="G91" s="40" t="s">
        <v>308</v>
      </c>
      <c r="H91" s="38" t="s">
        <v>461</v>
      </c>
      <c r="I91" s="42" t="s">
        <v>465</v>
      </c>
      <c r="J91" s="42" t="s">
        <v>309</v>
      </c>
      <c r="K91" s="42" t="s">
        <v>1</v>
      </c>
      <c r="L91" s="42" t="s">
        <v>1</v>
      </c>
      <c r="M91" s="46">
        <v>96</v>
      </c>
      <c r="N91" s="46">
        <v>96</v>
      </c>
    </row>
    <row r="92" spans="1:14" ht="15.75" customHeight="1" x14ac:dyDescent="0.2">
      <c r="A92" s="37" t="s">
        <v>578</v>
      </c>
      <c r="B92" s="90" t="s">
        <v>11</v>
      </c>
      <c r="C92" s="45" t="s">
        <v>307</v>
      </c>
      <c r="D92" s="51">
        <v>2</v>
      </c>
      <c r="E92" s="51">
        <v>7</v>
      </c>
      <c r="F92" s="38" t="s">
        <v>106</v>
      </c>
      <c r="G92" s="40" t="s">
        <v>308</v>
      </c>
      <c r="H92" s="38" t="s">
        <v>461</v>
      </c>
      <c r="I92" s="42" t="s">
        <v>465</v>
      </c>
      <c r="J92" s="42" t="s">
        <v>310</v>
      </c>
      <c r="K92" s="42" t="s">
        <v>1</v>
      </c>
      <c r="L92" s="42" t="s">
        <v>1</v>
      </c>
      <c r="M92" s="46">
        <v>22</v>
      </c>
      <c r="N92" s="46">
        <v>22</v>
      </c>
    </row>
    <row r="93" spans="1:14" ht="15.75" customHeight="1" x14ac:dyDescent="0.2">
      <c r="A93" s="37" t="s">
        <v>578</v>
      </c>
      <c r="B93" s="90" t="s">
        <v>11</v>
      </c>
      <c r="C93" s="45" t="s">
        <v>104</v>
      </c>
      <c r="D93" s="51">
        <v>2</v>
      </c>
      <c r="E93" s="51">
        <v>8</v>
      </c>
      <c r="F93" s="38" t="s">
        <v>106</v>
      </c>
      <c r="G93" s="40" t="s">
        <v>107</v>
      </c>
      <c r="H93" s="38" t="s">
        <v>461</v>
      </c>
      <c r="I93" s="42" t="s">
        <v>465</v>
      </c>
      <c r="J93" s="38" t="s">
        <v>767</v>
      </c>
      <c r="K93" s="42" t="s">
        <v>1</v>
      </c>
      <c r="L93" s="42" t="s">
        <v>1</v>
      </c>
      <c r="M93" s="43" t="s">
        <v>311</v>
      </c>
      <c r="N93" s="43" t="s">
        <v>311</v>
      </c>
    </row>
    <row r="94" spans="1:14" ht="15.75" customHeight="1" x14ac:dyDescent="0.2">
      <c r="A94" s="37" t="s">
        <v>578</v>
      </c>
      <c r="B94" s="90" t="s">
        <v>209</v>
      </c>
      <c r="C94" s="38" t="s">
        <v>376</v>
      </c>
      <c r="D94" s="51">
        <v>401</v>
      </c>
      <c r="E94" s="51">
        <v>1</v>
      </c>
      <c r="F94" s="38" t="s">
        <v>259</v>
      </c>
      <c r="G94" s="40" t="s">
        <v>377</v>
      </c>
      <c r="H94" s="38" t="s">
        <v>461</v>
      </c>
      <c r="I94" s="42" t="s">
        <v>465</v>
      </c>
      <c r="J94" s="41" t="s">
        <v>378</v>
      </c>
      <c r="K94" s="42" t="s">
        <v>1</v>
      </c>
      <c r="L94" s="42" t="s">
        <v>1</v>
      </c>
      <c r="M94" s="46">
        <v>3</v>
      </c>
      <c r="N94" s="46">
        <v>3</v>
      </c>
    </row>
    <row r="95" spans="1:14" ht="15.75" customHeight="1" x14ac:dyDescent="0.2">
      <c r="A95" s="37" t="s">
        <v>579</v>
      </c>
      <c r="B95" s="90" t="s">
        <v>114</v>
      </c>
      <c r="C95" s="38" t="s">
        <v>327</v>
      </c>
      <c r="D95" s="51">
        <v>301</v>
      </c>
      <c r="E95" s="51">
        <v>2</v>
      </c>
      <c r="F95" s="38" t="s">
        <v>282</v>
      </c>
      <c r="G95" s="40" t="s">
        <v>328</v>
      </c>
      <c r="H95" s="38" t="s">
        <v>484</v>
      </c>
      <c r="I95" s="42" t="s">
        <v>123</v>
      </c>
      <c r="J95" s="38" t="s">
        <v>331</v>
      </c>
      <c r="K95" s="42" t="s">
        <v>1</v>
      </c>
      <c r="L95" s="42" t="s">
        <v>330</v>
      </c>
      <c r="M95" s="43">
        <v>0</v>
      </c>
      <c r="N95" s="43" t="s">
        <v>611</v>
      </c>
    </row>
    <row r="96" spans="1:14" ht="15.75" customHeight="1" x14ac:dyDescent="0.2">
      <c r="A96" s="37" t="s">
        <v>579</v>
      </c>
      <c r="B96" s="90" t="s">
        <v>114</v>
      </c>
      <c r="C96" s="38" t="s">
        <v>327</v>
      </c>
      <c r="D96" s="51">
        <v>301</v>
      </c>
      <c r="E96" s="51">
        <v>2</v>
      </c>
      <c r="F96" s="38" t="s">
        <v>282</v>
      </c>
      <c r="G96" s="40" t="s">
        <v>328</v>
      </c>
      <c r="H96" s="38" t="s">
        <v>484</v>
      </c>
      <c r="I96" s="42" t="s">
        <v>123</v>
      </c>
      <c r="J96" s="38" t="s">
        <v>332</v>
      </c>
      <c r="K96" s="42" t="s">
        <v>1</v>
      </c>
      <c r="L96" s="42" t="s">
        <v>330</v>
      </c>
      <c r="M96" s="43">
        <v>1729720.91</v>
      </c>
      <c r="N96" s="43" t="s">
        <v>701</v>
      </c>
    </row>
    <row r="97" spans="1:14" ht="15.75" customHeight="1" x14ac:dyDescent="0.2">
      <c r="A97" s="37" t="s">
        <v>579</v>
      </c>
      <c r="B97" s="90" t="s">
        <v>114</v>
      </c>
      <c r="C97" s="38" t="s">
        <v>327</v>
      </c>
      <c r="D97" s="51">
        <v>301</v>
      </c>
      <c r="E97" s="51">
        <v>2</v>
      </c>
      <c r="F97" s="38" t="s">
        <v>282</v>
      </c>
      <c r="G97" s="40" t="s">
        <v>328</v>
      </c>
      <c r="H97" s="38" t="s">
        <v>484</v>
      </c>
      <c r="I97" s="42" t="s">
        <v>123</v>
      </c>
      <c r="J97" s="38" t="s">
        <v>333</v>
      </c>
      <c r="K97" s="42" t="s">
        <v>1</v>
      </c>
      <c r="L97" s="42" t="s">
        <v>330</v>
      </c>
      <c r="M97" s="43">
        <v>136.78</v>
      </c>
      <c r="N97" s="43" t="s">
        <v>612</v>
      </c>
    </row>
    <row r="98" spans="1:14" ht="15.75" customHeight="1" x14ac:dyDescent="0.2">
      <c r="A98" s="37" t="s">
        <v>580</v>
      </c>
      <c r="B98" s="90" t="s">
        <v>114</v>
      </c>
      <c r="C98" s="38" t="s">
        <v>327</v>
      </c>
      <c r="D98" s="51">
        <v>301</v>
      </c>
      <c r="E98" s="51">
        <v>2</v>
      </c>
      <c r="F98" s="38" t="s">
        <v>282</v>
      </c>
      <c r="G98" s="40" t="s">
        <v>328</v>
      </c>
      <c r="H98" s="38" t="s">
        <v>499</v>
      </c>
      <c r="I98" s="42" t="s">
        <v>123</v>
      </c>
      <c r="J98" s="38" t="s">
        <v>504</v>
      </c>
      <c r="K98" s="42" t="s">
        <v>1</v>
      </c>
      <c r="L98" s="42" t="s">
        <v>330</v>
      </c>
      <c r="M98" s="43">
        <v>4763024.87</v>
      </c>
      <c r="N98" s="43" t="s">
        <v>702</v>
      </c>
    </row>
    <row r="99" spans="1:14" ht="15.75" customHeight="1" x14ac:dyDescent="0.2">
      <c r="A99" s="37" t="s">
        <v>578</v>
      </c>
      <c r="B99" s="90" t="s">
        <v>209</v>
      </c>
      <c r="C99" s="38" t="s">
        <v>376</v>
      </c>
      <c r="D99" s="51">
        <v>401</v>
      </c>
      <c r="E99" s="51">
        <v>1</v>
      </c>
      <c r="F99" s="38" t="s">
        <v>259</v>
      </c>
      <c r="G99" s="40" t="s">
        <v>377</v>
      </c>
      <c r="H99" s="38" t="s">
        <v>461</v>
      </c>
      <c r="I99" s="42" t="s">
        <v>465</v>
      </c>
      <c r="J99" s="41" t="s">
        <v>379</v>
      </c>
      <c r="K99" s="42" t="s">
        <v>279</v>
      </c>
      <c r="L99" s="42" t="s">
        <v>279</v>
      </c>
      <c r="M99" s="43">
        <v>0.1196</v>
      </c>
      <c r="N99" s="44" t="s">
        <v>689</v>
      </c>
    </row>
    <row r="100" spans="1:14" ht="15.75" customHeight="1" x14ac:dyDescent="0.2">
      <c r="A100" s="37" t="s">
        <v>578</v>
      </c>
      <c r="B100" s="90" t="s">
        <v>209</v>
      </c>
      <c r="C100" s="38" t="s">
        <v>380</v>
      </c>
      <c r="D100" s="51">
        <v>401</v>
      </c>
      <c r="E100" s="51">
        <v>3</v>
      </c>
      <c r="F100" s="38" t="s">
        <v>259</v>
      </c>
      <c r="G100" s="40" t="s">
        <v>381</v>
      </c>
      <c r="H100" s="38" t="s">
        <v>461</v>
      </c>
      <c r="I100" s="42" t="s">
        <v>465</v>
      </c>
      <c r="J100" s="41" t="s">
        <v>767</v>
      </c>
      <c r="K100" s="42" t="s">
        <v>1</v>
      </c>
      <c r="L100" s="42" t="s">
        <v>1</v>
      </c>
      <c r="M100" s="46">
        <v>0</v>
      </c>
      <c r="N100" s="46">
        <v>0</v>
      </c>
    </row>
    <row r="101" spans="1:14" ht="15.75" customHeight="1" x14ac:dyDescent="0.2">
      <c r="A101" s="37" t="s">
        <v>578</v>
      </c>
      <c r="B101" s="90" t="s">
        <v>209</v>
      </c>
      <c r="C101" s="38" t="s">
        <v>382</v>
      </c>
      <c r="D101" s="51">
        <v>403</v>
      </c>
      <c r="E101" s="51">
        <v>1</v>
      </c>
      <c r="F101" s="38" t="s">
        <v>270</v>
      </c>
      <c r="G101" s="40" t="s">
        <v>383</v>
      </c>
      <c r="H101" s="38" t="s">
        <v>461</v>
      </c>
      <c r="I101" s="42" t="s">
        <v>449</v>
      </c>
      <c r="J101" s="41" t="s">
        <v>767</v>
      </c>
      <c r="K101" s="42" t="s">
        <v>18</v>
      </c>
      <c r="L101" s="42" t="s">
        <v>17</v>
      </c>
      <c r="M101" s="43" t="s">
        <v>471</v>
      </c>
      <c r="N101" s="43" t="s">
        <v>471</v>
      </c>
    </row>
    <row r="102" spans="1:14" ht="15.75" customHeight="1" x14ac:dyDescent="0.2">
      <c r="A102" s="37" t="s">
        <v>578</v>
      </c>
      <c r="B102" s="90" t="s">
        <v>209</v>
      </c>
      <c r="C102" s="38" t="s">
        <v>404</v>
      </c>
      <c r="D102" s="51">
        <v>403</v>
      </c>
      <c r="E102" s="51">
        <v>10</v>
      </c>
      <c r="F102" s="38" t="s">
        <v>270</v>
      </c>
      <c r="G102" s="40" t="s">
        <v>405</v>
      </c>
      <c r="H102" s="38" t="s">
        <v>461</v>
      </c>
      <c r="I102" s="42" t="s">
        <v>449</v>
      </c>
      <c r="J102" s="41" t="s">
        <v>767</v>
      </c>
      <c r="K102" s="42" t="s">
        <v>18</v>
      </c>
      <c r="L102" s="42" t="s">
        <v>17</v>
      </c>
      <c r="M102" s="46" t="s">
        <v>586</v>
      </c>
      <c r="N102" s="46" t="s">
        <v>586</v>
      </c>
    </row>
    <row r="103" spans="1:14" ht="15.75" customHeight="1" x14ac:dyDescent="0.2">
      <c r="A103" s="37" t="s">
        <v>578</v>
      </c>
      <c r="B103" s="90" t="s">
        <v>209</v>
      </c>
      <c r="C103" s="38" t="s">
        <v>385</v>
      </c>
      <c r="D103" s="51">
        <v>403</v>
      </c>
      <c r="E103" s="51">
        <v>2</v>
      </c>
      <c r="F103" s="38" t="s">
        <v>270</v>
      </c>
      <c r="G103" s="40" t="s">
        <v>386</v>
      </c>
      <c r="H103" s="38" t="s">
        <v>461</v>
      </c>
      <c r="I103" s="42" t="s">
        <v>449</v>
      </c>
      <c r="J103" s="41" t="s">
        <v>767</v>
      </c>
      <c r="K103" s="42" t="s">
        <v>18</v>
      </c>
      <c r="L103" s="42" t="s">
        <v>17</v>
      </c>
      <c r="M103" s="46" t="s">
        <v>472</v>
      </c>
      <c r="N103" s="46" t="s">
        <v>472</v>
      </c>
    </row>
    <row r="104" spans="1:14" ht="15.75" customHeight="1" x14ac:dyDescent="0.2">
      <c r="A104" s="37" t="s">
        <v>578</v>
      </c>
      <c r="B104" s="90" t="s">
        <v>209</v>
      </c>
      <c r="C104" s="38" t="s">
        <v>388</v>
      </c>
      <c r="D104" s="51">
        <v>403</v>
      </c>
      <c r="E104" s="51">
        <v>3</v>
      </c>
      <c r="F104" s="38" t="s">
        <v>270</v>
      </c>
      <c r="G104" s="40" t="s">
        <v>389</v>
      </c>
      <c r="H104" s="38" t="s">
        <v>461</v>
      </c>
      <c r="I104" s="42" t="s">
        <v>449</v>
      </c>
      <c r="J104" s="41" t="s">
        <v>767</v>
      </c>
      <c r="K104" s="42" t="s">
        <v>18</v>
      </c>
      <c r="L104" s="42" t="s">
        <v>17</v>
      </c>
      <c r="M104" s="46" t="s">
        <v>452</v>
      </c>
      <c r="N104" s="46" t="s">
        <v>452</v>
      </c>
    </row>
    <row r="105" spans="1:14" ht="15.75" customHeight="1" x14ac:dyDescent="0.2">
      <c r="A105" s="37" t="s">
        <v>578</v>
      </c>
      <c r="B105" s="90" t="s">
        <v>209</v>
      </c>
      <c r="C105" s="38" t="s">
        <v>391</v>
      </c>
      <c r="D105" s="51">
        <v>403</v>
      </c>
      <c r="E105" s="51">
        <v>4</v>
      </c>
      <c r="F105" s="38" t="s">
        <v>270</v>
      </c>
      <c r="G105" s="40" t="s">
        <v>392</v>
      </c>
      <c r="H105" s="38" t="s">
        <v>461</v>
      </c>
      <c r="I105" s="42" t="s">
        <v>449</v>
      </c>
      <c r="J105" s="41" t="s">
        <v>767</v>
      </c>
      <c r="K105" s="42" t="s">
        <v>18</v>
      </c>
      <c r="L105" s="42" t="s">
        <v>17</v>
      </c>
      <c r="M105" s="46" t="s">
        <v>473</v>
      </c>
      <c r="N105" s="46" t="s">
        <v>473</v>
      </c>
    </row>
    <row r="106" spans="1:14" ht="15.75" customHeight="1" x14ac:dyDescent="0.2">
      <c r="A106" s="37" t="s">
        <v>578</v>
      </c>
      <c r="B106" s="90" t="s">
        <v>209</v>
      </c>
      <c r="C106" s="38" t="s">
        <v>393</v>
      </c>
      <c r="D106" s="51">
        <v>403</v>
      </c>
      <c r="E106" s="51">
        <v>5</v>
      </c>
      <c r="F106" s="38" t="s">
        <v>270</v>
      </c>
      <c r="G106" s="40" t="s">
        <v>394</v>
      </c>
      <c r="H106" s="38" t="s">
        <v>461</v>
      </c>
      <c r="I106" s="42" t="s">
        <v>449</v>
      </c>
      <c r="J106" s="41" t="s">
        <v>767</v>
      </c>
      <c r="K106" s="42" t="s">
        <v>18</v>
      </c>
      <c r="L106" s="42" t="s">
        <v>17</v>
      </c>
      <c r="M106" s="46" t="s">
        <v>474</v>
      </c>
      <c r="N106" s="46" t="s">
        <v>474</v>
      </c>
    </row>
    <row r="107" spans="1:14" ht="15.75" customHeight="1" x14ac:dyDescent="0.2">
      <c r="A107" s="37" t="s">
        <v>578</v>
      </c>
      <c r="B107" s="90" t="s">
        <v>209</v>
      </c>
      <c r="C107" s="38" t="s">
        <v>396</v>
      </c>
      <c r="D107" s="51">
        <v>403</v>
      </c>
      <c r="E107" s="51">
        <v>6</v>
      </c>
      <c r="F107" s="38" t="s">
        <v>270</v>
      </c>
      <c r="G107" s="40" t="s">
        <v>397</v>
      </c>
      <c r="H107" s="38" t="s">
        <v>461</v>
      </c>
      <c r="I107" s="42" t="s">
        <v>449</v>
      </c>
      <c r="J107" s="41" t="s">
        <v>767</v>
      </c>
      <c r="K107" s="42" t="s">
        <v>18</v>
      </c>
      <c r="L107" s="42" t="s">
        <v>17</v>
      </c>
      <c r="M107" s="46" t="s">
        <v>454</v>
      </c>
      <c r="N107" s="46" t="s">
        <v>454</v>
      </c>
    </row>
    <row r="108" spans="1:14" ht="15.75" customHeight="1" x14ac:dyDescent="0.2">
      <c r="A108" s="37" t="s">
        <v>578</v>
      </c>
      <c r="B108" s="90" t="s">
        <v>209</v>
      </c>
      <c r="C108" s="38" t="s">
        <v>399</v>
      </c>
      <c r="D108" s="51">
        <v>403</v>
      </c>
      <c r="E108" s="51">
        <v>8</v>
      </c>
      <c r="F108" s="38" t="s">
        <v>270</v>
      </c>
      <c r="G108" s="40" t="s">
        <v>400</v>
      </c>
      <c r="H108" s="38" t="s">
        <v>461</v>
      </c>
      <c r="I108" s="42" t="s">
        <v>449</v>
      </c>
      <c r="J108" s="41" t="s">
        <v>401</v>
      </c>
      <c r="K108" s="42" t="s">
        <v>1</v>
      </c>
      <c r="L108" s="42" t="s">
        <v>1</v>
      </c>
      <c r="M108" s="46">
        <v>94</v>
      </c>
      <c r="N108" s="46">
        <v>94</v>
      </c>
    </row>
    <row r="109" spans="1:14" ht="15.75" customHeight="1" x14ac:dyDescent="0.2">
      <c r="A109" s="37" t="s">
        <v>578</v>
      </c>
      <c r="B109" s="90" t="s">
        <v>209</v>
      </c>
      <c r="C109" s="38" t="s">
        <v>399</v>
      </c>
      <c r="D109" s="51">
        <v>403</v>
      </c>
      <c r="E109" s="51">
        <v>8</v>
      </c>
      <c r="F109" s="38" t="s">
        <v>270</v>
      </c>
      <c r="G109" s="40" t="s">
        <v>400</v>
      </c>
      <c r="H109" s="38" t="s">
        <v>461</v>
      </c>
      <c r="I109" s="42" t="s">
        <v>449</v>
      </c>
      <c r="J109" s="41" t="s">
        <v>402</v>
      </c>
      <c r="K109" s="42" t="s">
        <v>1</v>
      </c>
      <c r="L109" s="42" t="s">
        <v>1</v>
      </c>
      <c r="M109" s="46">
        <v>50</v>
      </c>
      <c r="N109" s="46">
        <v>50</v>
      </c>
    </row>
    <row r="110" spans="1:14" ht="15.75" customHeight="1" x14ac:dyDescent="0.2">
      <c r="A110" s="37" t="s">
        <v>578</v>
      </c>
      <c r="B110" s="90" t="s">
        <v>209</v>
      </c>
      <c r="C110" s="38" t="s">
        <v>399</v>
      </c>
      <c r="D110" s="51">
        <v>403</v>
      </c>
      <c r="E110" s="51">
        <v>8</v>
      </c>
      <c r="F110" s="38" t="s">
        <v>270</v>
      </c>
      <c r="G110" s="40" t="s">
        <v>400</v>
      </c>
      <c r="H110" s="38" t="s">
        <v>461</v>
      </c>
      <c r="I110" s="42" t="s">
        <v>449</v>
      </c>
      <c r="J110" s="41" t="s">
        <v>403</v>
      </c>
      <c r="K110" s="42" t="s">
        <v>279</v>
      </c>
      <c r="L110" s="42" t="s">
        <v>279</v>
      </c>
      <c r="M110" s="43">
        <v>1</v>
      </c>
      <c r="N110" s="44" t="s">
        <v>466</v>
      </c>
    </row>
    <row r="111" spans="1:14" ht="15.75" customHeight="1" x14ac:dyDescent="0.2">
      <c r="A111" s="37" t="s">
        <v>578</v>
      </c>
      <c r="B111" s="90" t="s">
        <v>209</v>
      </c>
      <c r="C111" s="38" t="s">
        <v>214</v>
      </c>
      <c r="D111" s="51">
        <v>404</v>
      </c>
      <c r="E111" s="51">
        <v>1</v>
      </c>
      <c r="F111" s="38" t="s">
        <v>215</v>
      </c>
      <c r="G111" s="40" t="s">
        <v>216</v>
      </c>
      <c r="H111" s="38" t="s">
        <v>461</v>
      </c>
      <c r="I111" s="42" t="s">
        <v>465</v>
      </c>
      <c r="J111" s="41" t="s">
        <v>767</v>
      </c>
      <c r="K111" s="42" t="s">
        <v>1</v>
      </c>
      <c r="L111" s="42" t="s">
        <v>217</v>
      </c>
      <c r="M111" s="53" t="s">
        <v>475</v>
      </c>
      <c r="N111" s="53" t="s">
        <v>773</v>
      </c>
    </row>
    <row r="112" spans="1:14" ht="15.75" customHeight="1" x14ac:dyDescent="0.2">
      <c r="A112" s="37" t="s">
        <v>578</v>
      </c>
      <c r="B112" s="90" t="s">
        <v>209</v>
      </c>
      <c r="C112" s="38" t="s">
        <v>262</v>
      </c>
      <c r="D112" s="39">
        <v>404</v>
      </c>
      <c r="E112" s="39">
        <v>2</v>
      </c>
      <c r="F112" s="38" t="s">
        <v>215</v>
      </c>
      <c r="G112" s="40" t="s">
        <v>263</v>
      </c>
      <c r="H112" s="38" t="s">
        <v>461</v>
      </c>
      <c r="I112" s="42" t="s">
        <v>465</v>
      </c>
      <c r="J112" s="41" t="s">
        <v>767</v>
      </c>
      <c r="K112" s="42" t="s">
        <v>18</v>
      </c>
      <c r="L112" s="42" t="s">
        <v>17</v>
      </c>
      <c r="M112" s="54" t="s">
        <v>794</v>
      </c>
      <c r="N112" s="54" t="s">
        <v>794</v>
      </c>
    </row>
    <row r="113" spans="1:14" ht="15.75" customHeight="1" x14ac:dyDescent="0.2">
      <c r="A113" s="37" t="s">
        <v>578</v>
      </c>
      <c r="B113" s="90" t="s">
        <v>209</v>
      </c>
      <c r="C113" s="38" t="s">
        <v>267</v>
      </c>
      <c r="D113" s="39">
        <v>404</v>
      </c>
      <c r="E113" s="39">
        <v>3</v>
      </c>
      <c r="F113" s="38" t="s">
        <v>215</v>
      </c>
      <c r="G113" s="40" t="s">
        <v>268</v>
      </c>
      <c r="H113" s="38" t="s">
        <v>461</v>
      </c>
      <c r="I113" s="42" t="s">
        <v>465</v>
      </c>
      <c r="J113" s="41" t="s">
        <v>767</v>
      </c>
      <c r="K113" s="42" t="s">
        <v>18</v>
      </c>
      <c r="L113" s="42" t="s">
        <v>17</v>
      </c>
      <c r="M113" s="43" t="s">
        <v>213</v>
      </c>
      <c r="N113" s="43" t="s">
        <v>213</v>
      </c>
    </row>
    <row r="114" spans="1:14" ht="15.75" customHeight="1" x14ac:dyDescent="0.2">
      <c r="A114" s="37" t="s">
        <v>578</v>
      </c>
      <c r="B114" s="90" t="s">
        <v>209</v>
      </c>
      <c r="C114" s="38" t="s">
        <v>218</v>
      </c>
      <c r="D114" s="51">
        <v>405</v>
      </c>
      <c r="E114" s="51">
        <v>1</v>
      </c>
      <c r="F114" s="38" t="s">
        <v>219</v>
      </c>
      <c r="G114" s="40" t="s">
        <v>220</v>
      </c>
      <c r="H114" s="38" t="s">
        <v>461</v>
      </c>
      <c r="I114" s="42" t="s">
        <v>465</v>
      </c>
      <c r="J114" s="41" t="s">
        <v>407</v>
      </c>
      <c r="K114" s="42" t="s">
        <v>279</v>
      </c>
      <c r="L114" s="42" t="s">
        <v>279</v>
      </c>
      <c r="M114" s="43">
        <v>0.01</v>
      </c>
      <c r="N114" s="44" t="s">
        <v>476</v>
      </c>
    </row>
    <row r="115" spans="1:14" ht="15.75" customHeight="1" x14ac:dyDescent="0.2">
      <c r="A115" s="37" t="s">
        <v>578</v>
      </c>
      <c r="B115" s="90" t="s">
        <v>209</v>
      </c>
      <c r="C115" s="38" t="s">
        <v>218</v>
      </c>
      <c r="D115" s="51">
        <v>405</v>
      </c>
      <c r="E115" s="51">
        <v>1</v>
      </c>
      <c r="F115" s="38" t="s">
        <v>219</v>
      </c>
      <c r="G115" s="40" t="s">
        <v>220</v>
      </c>
      <c r="H115" s="38" t="s">
        <v>461</v>
      </c>
      <c r="I115" s="42" t="s">
        <v>465</v>
      </c>
      <c r="J115" s="41" t="s">
        <v>408</v>
      </c>
      <c r="K115" s="42" t="s">
        <v>279</v>
      </c>
      <c r="L115" s="42" t="s">
        <v>279</v>
      </c>
      <c r="M115" s="43">
        <v>0</v>
      </c>
      <c r="N115" s="44" t="s">
        <v>477</v>
      </c>
    </row>
    <row r="116" spans="1:14" ht="15.75" customHeight="1" x14ac:dyDescent="0.2">
      <c r="A116" s="37" t="s">
        <v>578</v>
      </c>
      <c r="B116" s="90" t="s">
        <v>209</v>
      </c>
      <c r="C116" s="38" t="s">
        <v>218</v>
      </c>
      <c r="D116" s="51">
        <v>405</v>
      </c>
      <c r="E116" s="51">
        <v>1</v>
      </c>
      <c r="F116" s="38" t="s">
        <v>219</v>
      </c>
      <c r="G116" s="40" t="s">
        <v>220</v>
      </c>
      <c r="H116" s="38" t="s">
        <v>461</v>
      </c>
      <c r="I116" s="42" t="s">
        <v>465</v>
      </c>
      <c r="J116" s="41" t="s">
        <v>409</v>
      </c>
      <c r="K116" s="42" t="s">
        <v>279</v>
      </c>
      <c r="L116" s="42" t="s">
        <v>279</v>
      </c>
      <c r="M116" s="43">
        <v>0.02</v>
      </c>
      <c r="N116" s="44" t="s">
        <v>478</v>
      </c>
    </row>
    <row r="117" spans="1:14" ht="15.75" customHeight="1" x14ac:dyDescent="0.2">
      <c r="A117" s="37" t="s">
        <v>578</v>
      </c>
      <c r="B117" s="90" t="s">
        <v>209</v>
      </c>
      <c r="C117" s="38" t="s">
        <v>218</v>
      </c>
      <c r="D117" s="51">
        <v>405</v>
      </c>
      <c r="E117" s="51">
        <v>1</v>
      </c>
      <c r="F117" s="38" t="s">
        <v>219</v>
      </c>
      <c r="G117" s="40" t="s">
        <v>220</v>
      </c>
      <c r="H117" s="38" t="s">
        <v>461</v>
      </c>
      <c r="I117" s="42" t="s">
        <v>465</v>
      </c>
      <c r="J117" s="41" t="s">
        <v>410</v>
      </c>
      <c r="K117" s="42" t="s">
        <v>279</v>
      </c>
      <c r="L117" s="42" t="s">
        <v>279</v>
      </c>
      <c r="M117" s="43">
        <v>0</v>
      </c>
      <c r="N117" s="44" t="s">
        <v>477</v>
      </c>
    </row>
    <row r="118" spans="1:14" ht="15.75" customHeight="1" x14ac:dyDescent="0.2">
      <c r="A118" s="37" t="s">
        <v>578</v>
      </c>
      <c r="B118" s="90" t="s">
        <v>209</v>
      </c>
      <c r="C118" s="38" t="s">
        <v>218</v>
      </c>
      <c r="D118" s="51">
        <v>405</v>
      </c>
      <c r="E118" s="51">
        <v>1</v>
      </c>
      <c r="F118" s="38" t="s">
        <v>219</v>
      </c>
      <c r="G118" s="40" t="s">
        <v>220</v>
      </c>
      <c r="H118" s="38" t="s">
        <v>461</v>
      </c>
      <c r="I118" s="42" t="s">
        <v>465</v>
      </c>
      <c r="J118" s="41" t="s">
        <v>411</v>
      </c>
      <c r="K118" s="42" t="s">
        <v>279</v>
      </c>
      <c r="L118" s="42" t="s">
        <v>279</v>
      </c>
      <c r="M118" s="43">
        <v>0.03</v>
      </c>
      <c r="N118" s="44" t="s">
        <v>479</v>
      </c>
    </row>
    <row r="119" spans="1:14" ht="15.75" customHeight="1" x14ac:dyDescent="0.2">
      <c r="A119" s="37" t="s">
        <v>578</v>
      </c>
      <c r="B119" s="90" t="s">
        <v>209</v>
      </c>
      <c r="C119" s="38" t="s">
        <v>218</v>
      </c>
      <c r="D119" s="51">
        <v>405</v>
      </c>
      <c r="E119" s="51">
        <v>1</v>
      </c>
      <c r="F119" s="38" t="s">
        <v>219</v>
      </c>
      <c r="G119" s="40" t="s">
        <v>220</v>
      </c>
      <c r="H119" s="38" t="s">
        <v>461</v>
      </c>
      <c r="I119" s="42" t="s">
        <v>465</v>
      </c>
      <c r="J119" s="41" t="s">
        <v>412</v>
      </c>
      <c r="K119" s="42" t="s">
        <v>279</v>
      </c>
      <c r="L119" s="42" t="s">
        <v>279</v>
      </c>
      <c r="M119" s="43">
        <v>0.04</v>
      </c>
      <c r="N119" s="44" t="s">
        <v>480</v>
      </c>
    </row>
    <row r="120" spans="1:14" ht="15.75" customHeight="1" x14ac:dyDescent="0.2">
      <c r="A120" s="37" t="s">
        <v>578</v>
      </c>
      <c r="B120" s="90" t="s">
        <v>209</v>
      </c>
      <c r="C120" s="38" t="s">
        <v>218</v>
      </c>
      <c r="D120" s="51">
        <v>405</v>
      </c>
      <c r="E120" s="51">
        <v>1</v>
      </c>
      <c r="F120" s="38" t="s">
        <v>219</v>
      </c>
      <c r="G120" s="40" t="s">
        <v>220</v>
      </c>
      <c r="H120" s="38" t="s">
        <v>461</v>
      </c>
      <c r="I120" s="42" t="s">
        <v>465</v>
      </c>
      <c r="J120" s="41" t="s">
        <v>413</v>
      </c>
      <c r="K120" s="42" t="s">
        <v>279</v>
      </c>
      <c r="L120" s="42" t="s">
        <v>279</v>
      </c>
      <c r="M120" s="43">
        <v>0.08</v>
      </c>
      <c r="N120" s="44" t="s">
        <v>481</v>
      </c>
    </row>
    <row r="121" spans="1:14" ht="15.75" customHeight="1" x14ac:dyDescent="0.2">
      <c r="A121" s="37" t="s">
        <v>578</v>
      </c>
      <c r="B121" s="90" t="s">
        <v>209</v>
      </c>
      <c r="C121" s="38" t="s">
        <v>218</v>
      </c>
      <c r="D121" s="51">
        <v>405</v>
      </c>
      <c r="E121" s="51">
        <v>1</v>
      </c>
      <c r="F121" s="38" t="s">
        <v>219</v>
      </c>
      <c r="G121" s="40" t="s">
        <v>220</v>
      </c>
      <c r="H121" s="38" t="s">
        <v>461</v>
      </c>
      <c r="I121" s="42" t="s">
        <v>465</v>
      </c>
      <c r="J121" s="41" t="s">
        <v>414</v>
      </c>
      <c r="K121" s="42" t="s">
        <v>279</v>
      </c>
      <c r="L121" s="42" t="s">
        <v>279</v>
      </c>
      <c r="M121" s="43">
        <v>0.01</v>
      </c>
      <c r="N121" s="44" t="s">
        <v>476</v>
      </c>
    </row>
    <row r="122" spans="1:14" ht="15.75" customHeight="1" x14ac:dyDescent="0.2">
      <c r="A122" s="37" t="s">
        <v>578</v>
      </c>
      <c r="B122" s="90" t="s">
        <v>209</v>
      </c>
      <c r="C122" s="38" t="s">
        <v>218</v>
      </c>
      <c r="D122" s="51">
        <v>405</v>
      </c>
      <c r="E122" s="51">
        <v>1</v>
      </c>
      <c r="F122" s="38" t="s">
        <v>219</v>
      </c>
      <c r="G122" s="40" t="s">
        <v>220</v>
      </c>
      <c r="H122" s="38" t="s">
        <v>461</v>
      </c>
      <c r="I122" s="42" t="s">
        <v>465</v>
      </c>
      <c r="J122" s="41" t="s">
        <v>415</v>
      </c>
      <c r="K122" s="42" t="s">
        <v>279</v>
      </c>
      <c r="L122" s="42" t="s">
        <v>279</v>
      </c>
      <c r="M122" s="43">
        <v>0.79</v>
      </c>
      <c r="N122" s="44" t="s">
        <v>482</v>
      </c>
    </row>
    <row r="123" spans="1:14" ht="15.75" customHeight="1" x14ac:dyDescent="0.2">
      <c r="A123" s="37" t="s">
        <v>578</v>
      </c>
      <c r="B123" s="90" t="s">
        <v>209</v>
      </c>
      <c r="C123" s="38" t="s">
        <v>218</v>
      </c>
      <c r="D123" s="51">
        <v>405</v>
      </c>
      <c r="E123" s="51">
        <v>1</v>
      </c>
      <c r="F123" s="38" t="s">
        <v>219</v>
      </c>
      <c r="G123" s="40" t="s">
        <v>220</v>
      </c>
      <c r="H123" s="38" t="s">
        <v>461</v>
      </c>
      <c r="I123" s="42" t="s">
        <v>465</v>
      </c>
      <c r="J123" s="41" t="s">
        <v>792</v>
      </c>
      <c r="K123" s="42" t="s">
        <v>279</v>
      </c>
      <c r="L123" s="42" t="s">
        <v>279</v>
      </c>
      <c r="M123" s="43">
        <v>0.02</v>
      </c>
      <c r="N123" s="44" t="s">
        <v>478</v>
      </c>
    </row>
    <row r="124" spans="1:14" ht="15.75" customHeight="1" x14ac:dyDescent="0.2">
      <c r="A124" s="37" t="s">
        <v>578</v>
      </c>
      <c r="B124" s="90" t="s">
        <v>209</v>
      </c>
      <c r="C124" s="38" t="s">
        <v>264</v>
      </c>
      <c r="D124" s="51">
        <v>405</v>
      </c>
      <c r="E124" s="51">
        <v>2</v>
      </c>
      <c r="F124" s="38" t="s">
        <v>219</v>
      </c>
      <c r="G124" s="40" t="s">
        <v>265</v>
      </c>
      <c r="H124" s="38" t="s">
        <v>461</v>
      </c>
      <c r="I124" s="42" t="s">
        <v>465</v>
      </c>
      <c r="J124" s="41" t="s">
        <v>767</v>
      </c>
      <c r="K124" s="42" t="s">
        <v>1</v>
      </c>
      <c r="L124" s="42" t="s">
        <v>1</v>
      </c>
      <c r="M124" s="46">
        <v>2</v>
      </c>
      <c r="N124" s="46">
        <v>2</v>
      </c>
    </row>
    <row r="125" spans="1:14" ht="15.75" customHeight="1" x14ac:dyDescent="0.2">
      <c r="A125" s="37" t="s">
        <v>578</v>
      </c>
      <c r="B125" s="90" t="s">
        <v>209</v>
      </c>
      <c r="C125" s="38" t="s">
        <v>223</v>
      </c>
      <c r="D125" s="39">
        <v>406</v>
      </c>
      <c r="E125" s="39">
        <v>1</v>
      </c>
      <c r="F125" s="38" t="s">
        <v>224</v>
      </c>
      <c r="G125" s="40" t="s">
        <v>225</v>
      </c>
      <c r="H125" s="38" t="s">
        <v>461</v>
      </c>
      <c r="I125" s="41" t="s">
        <v>465</v>
      </c>
      <c r="J125" s="41" t="s">
        <v>767</v>
      </c>
      <c r="K125" s="42" t="s">
        <v>18</v>
      </c>
      <c r="L125" s="42" t="s">
        <v>17</v>
      </c>
      <c r="M125" s="43" t="s">
        <v>226</v>
      </c>
      <c r="N125" s="43" t="s">
        <v>226</v>
      </c>
    </row>
    <row r="126" spans="1:14" ht="15.75" customHeight="1" x14ac:dyDescent="0.2">
      <c r="A126" s="37" t="s">
        <v>578</v>
      </c>
      <c r="B126" s="90" t="s">
        <v>209</v>
      </c>
      <c r="C126" s="38" t="s">
        <v>417</v>
      </c>
      <c r="D126" s="51">
        <v>410</v>
      </c>
      <c r="E126" s="51">
        <v>1</v>
      </c>
      <c r="F126" s="38" t="s">
        <v>418</v>
      </c>
      <c r="G126" s="40" t="s">
        <v>419</v>
      </c>
      <c r="H126" s="38" t="s">
        <v>461</v>
      </c>
      <c r="I126" s="42" t="s">
        <v>465</v>
      </c>
      <c r="J126" s="41" t="s">
        <v>767</v>
      </c>
      <c r="K126" s="42" t="s">
        <v>279</v>
      </c>
      <c r="L126" s="42" t="s">
        <v>279</v>
      </c>
      <c r="M126" s="43" t="s">
        <v>466</v>
      </c>
      <c r="N126" s="44" t="s">
        <v>466</v>
      </c>
    </row>
    <row r="127" spans="1:14" ht="15.75" customHeight="1" x14ac:dyDescent="0.2">
      <c r="A127" s="37" t="s">
        <v>578</v>
      </c>
      <c r="B127" s="90" t="s">
        <v>209</v>
      </c>
      <c r="C127" s="38" t="s">
        <v>420</v>
      </c>
      <c r="D127" s="39">
        <v>412</v>
      </c>
      <c r="E127" s="39">
        <v>2</v>
      </c>
      <c r="F127" s="38" t="s">
        <v>242</v>
      </c>
      <c r="G127" s="40" t="s">
        <v>421</v>
      </c>
      <c r="H127" s="38" t="s">
        <v>461</v>
      </c>
      <c r="I127" s="42" t="s">
        <v>465</v>
      </c>
      <c r="J127" s="41" t="s">
        <v>767</v>
      </c>
      <c r="K127" s="42" t="s">
        <v>18</v>
      </c>
      <c r="L127" s="42" t="s">
        <v>17</v>
      </c>
      <c r="M127" s="46" t="s">
        <v>457</v>
      </c>
      <c r="N127" s="46" t="s">
        <v>457</v>
      </c>
    </row>
    <row r="128" spans="1:14" ht="15.75" customHeight="1" x14ac:dyDescent="0.2">
      <c r="A128" s="37" t="s">
        <v>578</v>
      </c>
      <c r="B128" s="90" t="s">
        <v>209</v>
      </c>
      <c r="C128" s="38" t="s">
        <v>423</v>
      </c>
      <c r="D128" s="39">
        <v>413</v>
      </c>
      <c r="E128" s="39">
        <v>1</v>
      </c>
      <c r="F128" s="38" t="s">
        <v>288</v>
      </c>
      <c r="G128" s="40" t="s">
        <v>424</v>
      </c>
      <c r="H128" s="38" t="s">
        <v>461</v>
      </c>
      <c r="I128" s="42" t="s">
        <v>256</v>
      </c>
      <c r="J128" s="41" t="s">
        <v>767</v>
      </c>
      <c r="K128" s="42" t="s">
        <v>18</v>
      </c>
      <c r="L128" s="42" t="s">
        <v>17</v>
      </c>
      <c r="M128" s="46" t="s">
        <v>458</v>
      </c>
      <c r="N128" s="46" t="s">
        <v>458</v>
      </c>
    </row>
    <row r="129" spans="1:14" ht="15.75" customHeight="1" x14ac:dyDescent="0.2">
      <c r="A129" s="37" t="s">
        <v>578</v>
      </c>
      <c r="B129" s="90" t="s">
        <v>209</v>
      </c>
      <c r="C129" s="38" t="s">
        <v>287</v>
      </c>
      <c r="D129" s="39">
        <v>413</v>
      </c>
      <c r="E129" s="39">
        <v>2</v>
      </c>
      <c r="F129" s="38" t="s">
        <v>288</v>
      </c>
      <c r="G129" s="40" t="s">
        <v>289</v>
      </c>
      <c r="H129" s="38" t="s">
        <v>461</v>
      </c>
      <c r="I129" s="42" t="s">
        <v>256</v>
      </c>
      <c r="J129" s="41" t="s">
        <v>767</v>
      </c>
      <c r="K129" s="42" t="s">
        <v>18</v>
      </c>
      <c r="L129" s="42" t="s">
        <v>17</v>
      </c>
      <c r="M129" s="43" t="s">
        <v>290</v>
      </c>
      <c r="N129" s="43" t="s">
        <v>290</v>
      </c>
    </row>
    <row r="130" spans="1:14" ht="15.75" customHeight="1" x14ac:dyDescent="0.2">
      <c r="A130" s="37" t="s">
        <v>578</v>
      </c>
      <c r="B130" s="90" t="s">
        <v>209</v>
      </c>
      <c r="C130" s="38" t="s">
        <v>426</v>
      </c>
      <c r="D130" s="39">
        <v>416</v>
      </c>
      <c r="E130" s="39">
        <v>1</v>
      </c>
      <c r="F130" s="38" t="s">
        <v>427</v>
      </c>
      <c r="G130" s="40" t="s">
        <v>428</v>
      </c>
      <c r="H130" s="38" t="s">
        <v>461</v>
      </c>
      <c r="I130" s="42" t="s">
        <v>467</v>
      </c>
      <c r="J130" s="41" t="s">
        <v>767</v>
      </c>
      <c r="K130" s="42" t="s">
        <v>18</v>
      </c>
      <c r="L130" s="42" t="s">
        <v>17</v>
      </c>
      <c r="M130" s="43" t="s">
        <v>213</v>
      </c>
      <c r="N130" s="43" t="s">
        <v>213</v>
      </c>
    </row>
    <row r="131" spans="1:14" ht="15.75" customHeight="1" x14ac:dyDescent="0.2">
      <c r="A131" s="37" t="s">
        <v>578</v>
      </c>
      <c r="B131" s="90" t="s">
        <v>209</v>
      </c>
      <c r="C131" s="38" t="s">
        <v>429</v>
      </c>
      <c r="D131" s="39">
        <v>416</v>
      </c>
      <c r="E131" s="39">
        <v>2</v>
      </c>
      <c r="F131" s="38" t="s">
        <v>427</v>
      </c>
      <c r="G131" s="40" t="s">
        <v>430</v>
      </c>
      <c r="H131" s="38" t="s">
        <v>461</v>
      </c>
      <c r="I131" s="42" t="s">
        <v>467</v>
      </c>
      <c r="J131" s="41" t="s">
        <v>767</v>
      </c>
      <c r="K131" s="42" t="s">
        <v>18</v>
      </c>
      <c r="L131" s="42" t="s">
        <v>17</v>
      </c>
      <c r="M131" s="43" t="s">
        <v>213</v>
      </c>
      <c r="N131" s="43" t="s">
        <v>213</v>
      </c>
    </row>
    <row r="132" spans="1:14" ht="15.75" customHeight="1" x14ac:dyDescent="0.2">
      <c r="A132" s="37" t="s">
        <v>578</v>
      </c>
      <c r="B132" s="90" t="s">
        <v>209</v>
      </c>
      <c r="C132" s="38" t="s">
        <v>431</v>
      </c>
      <c r="D132" s="39">
        <v>417</v>
      </c>
      <c r="E132" s="39">
        <v>1</v>
      </c>
      <c r="F132" s="38" t="s">
        <v>432</v>
      </c>
      <c r="G132" s="40" t="s">
        <v>433</v>
      </c>
      <c r="H132" s="38" t="s">
        <v>461</v>
      </c>
      <c r="I132" s="42" t="s">
        <v>467</v>
      </c>
      <c r="J132" s="41" t="s">
        <v>767</v>
      </c>
      <c r="K132" s="42" t="s">
        <v>18</v>
      </c>
      <c r="L132" s="42" t="s">
        <v>17</v>
      </c>
      <c r="M132" s="43" t="s">
        <v>483</v>
      </c>
      <c r="N132" s="43" t="s">
        <v>483</v>
      </c>
    </row>
    <row r="133" spans="1:14" ht="15.75" customHeight="1" x14ac:dyDescent="0.2">
      <c r="A133" s="37" t="s">
        <v>578</v>
      </c>
      <c r="B133" s="90" t="s">
        <v>209</v>
      </c>
      <c r="C133" s="38" t="s">
        <v>435</v>
      </c>
      <c r="D133" s="39">
        <v>417</v>
      </c>
      <c r="E133" s="39">
        <v>2</v>
      </c>
      <c r="F133" s="38" t="s">
        <v>432</v>
      </c>
      <c r="G133" s="40" t="s">
        <v>436</v>
      </c>
      <c r="H133" s="38" t="s">
        <v>461</v>
      </c>
      <c r="I133" s="42" t="s">
        <v>467</v>
      </c>
      <c r="J133" s="41" t="s">
        <v>767</v>
      </c>
      <c r="K133" s="42" t="s">
        <v>18</v>
      </c>
      <c r="L133" s="42" t="s">
        <v>17</v>
      </c>
      <c r="M133" s="43" t="s">
        <v>294</v>
      </c>
      <c r="N133" s="43" t="s">
        <v>294</v>
      </c>
    </row>
    <row r="134" spans="1:14" ht="15.75" customHeight="1" x14ac:dyDescent="0.2">
      <c r="A134" s="37" t="s">
        <v>578</v>
      </c>
      <c r="B134" s="90" t="s">
        <v>209</v>
      </c>
      <c r="C134" s="38" t="s">
        <v>437</v>
      </c>
      <c r="D134" s="39">
        <v>417</v>
      </c>
      <c r="E134" s="39">
        <v>3</v>
      </c>
      <c r="F134" s="38" t="s">
        <v>432</v>
      </c>
      <c r="G134" s="40" t="s">
        <v>438</v>
      </c>
      <c r="H134" s="38" t="s">
        <v>461</v>
      </c>
      <c r="I134" s="42" t="s">
        <v>467</v>
      </c>
      <c r="J134" s="41" t="s">
        <v>767</v>
      </c>
      <c r="K134" s="42" t="s">
        <v>18</v>
      </c>
      <c r="L134" s="42" t="s">
        <v>17</v>
      </c>
      <c r="M134" s="43" t="s">
        <v>294</v>
      </c>
      <c r="N134" s="43" t="s">
        <v>294</v>
      </c>
    </row>
    <row r="135" spans="1:14" ht="15.75" customHeight="1" x14ac:dyDescent="0.2">
      <c r="A135" s="37" t="s">
        <v>578</v>
      </c>
      <c r="B135" s="90" t="s">
        <v>209</v>
      </c>
      <c r="C135" s="38" t="s">
        <v>291</v>
      </c>
      <c r="D135" s="39">
        <v>418</v>
      </c>
      <c r="E135" s="39">
        <v>1</v>
      </c>
      <c r="F135" s="38" t="s">
        <v>292</v>
      </c>
      <c r="G135" s="40" t="s">
        <v>293</v>
      </c>
      <c r="H135" s="38" t="s">
        <v>461</v>
      </c>
      <c r="I135" s="42" t="s">
        <v>463</v>
      </c>
      <c r="J135" s="41" t="s">
        <v>767</v>
      </c>
      <c r="K135" s="42" t="s">
        <v>18</v>
      </c>
      <c r="L135" s="42" t="s">
        <v>17</v>
      </c>
      <c r="M135" s="43" t="s">
        <v>294</v>
      </c>
      <c r="N135" s="43" t="s">
        <v>294</v>
      </c>
    </row>
    <row r="136" spans="1:14" ht="15.75" customHeight="1" x14ac:dyDescent="0.2">
      <c r="A136" s="37" t="s">
        <v>578</v>
      </c>
      <c r="B136" s="90" t="s">
        <v>209</v>
      </c>
      <c r="C136" s="38" t="s">
        <v>295</v>
      </c>
      <c r="D136" s="39">
        <v>419</v>
      </c>
      <c r="E136" s="39">
        <v>1</v>
      </c>
      <c r="F136" s="38" t="s">
        <v>296</v>
      </c>
      <c r="G136" s="40" t="s">
        <v>297</v>
      </c>
      <c r="H136" s="38" t="s">
        <v>461</v>
      </c>
      <c r="I136" s="42" t="s">
        <v>463</v>
      </c>
      <c r="J136" s="41" t="s">
        <v>767</v>
      </c>
      <c r="K136" s="42" t="s">
        <v>18</v>
      </c>
      <c r="L136" s="42" t="s">
        <v>17</v>
      </c>
      <c r="M136" s="43" t="s">
        <v>294</v>
      </c>
      <c r="N136" s="43" t="s">
        <v>294</v>
      </c>
    </row>
    <row r="137" spans="1:14" ht="15.75" customHeight="1" x14ac:dyDescent="0.2">
      <c r="A137" s="37" t="s">
        <v>580</v>
      </c>
      <c r="B137" s="90" t="s">
        <v>114</v>
      </c>
      <c r="C137" s="38" t="s">
        <v>327</v>
      </c>
      <c r="D137" s="51">
        <v>301</v>
      </c>
      <c r="E137" s="51">
        <v>2</v>
      </c>
      <c r="F137" s="38" t="s">
        <v>282</v>
      </c>
      <c r="G137" s="40" t="s">
        <v>328</v>
      </c>
      <c r="H137" s="38" t="s">
        <v>499</v>
      </c>
      <c r="I137" s="42" t="s">
        <v>123</v>
      </c>
      <c r="J137" s="38" t="s">
        <v>331</v>
      </c>
      <c r="K137" s="42" t="s">
        <v>1</v>
      </c>
      <c r="L137" s="42" t="s">
        <v>330</v>
      </c>
      <c r="M137" s="43">
        <v>1106331.27</v>
      </c>
      <c r="N137" s="43" t="s">
        <v>703</v>
      </c>
    </row>
    <row r="138" spans="1:14" ht="15.75" customHeight="1" x14ac:dyDescent="0.2">
      <c r="A138" s="37" t="s">
        <v>580</v>
      </c>
      <c r="B138" s="90" t="s">
        <v>114</v>
      </c>
      <c r="C138" s="38" t="s">
        <v>327</v>
      </c>
      <c r="D138" s="51">
        <v>301</v>
      </c>
      <c r="E138" s="51">
        <v>2</v>
      </c>
      <c r="F138" s="38" t="s">
        <v>282</v>
      </c>
      <c r="G138" s="40" t="s">
        <v>328</v>
      </c>
      <c r="H138" s="38" t="s">
        <v>499</v>
      </c>
      <c r="I138" s="42" t="s">
        <v>123</v>
      </c>
      <c r="J138" s="38" t="s">
        <v>332</v>
      </c>
      <c r="K138" s="42" t="s">
        <v>1</v>
      </c>
      <c r="L138" s="42" t="s">
        <v>330</v>
      </c>
      <c r="M138" s="43">
        <v>3072069.1</v>
      </c>
      <c r="N138" s="43" t="s">
        <v>704</v>
      </c>
    </row>
    <row r="139" spans="1:14" ht="15.75" customHeight="1" x14ac:dyDescent="0.2">
      <c r="A139" s="37" t="s">
        <v>580</v>
      </c>
      <c r="B139" s="90" t="s">
        <v>114</v>
      </c>
      <c r="C139" s="38" t="s">
        <v>327</v>
      </c>
      <c r="D139" s="51">
        <v>301</v>
      </c>
      <c r="E139" s="51">
        <v>2</v>
      </c>
      <c r="F139" s="38" t="s">
        <v>282</v>
      </c>
      <c r="G139" s="40" t="s">
        <v>328</v>
      </c>
      <c r="H139" s="38" t="s">
        <v>499</v>
      </c>
      <c r="I139" s="42" t="s">
        <v>123</v>
      </c>
      <c r="J139" s="38" t="s">
        <v>333</v>
      </c>
      <c r="K139" s="42" t="s">
        <v>1</v>
      </c>
      <c r="L139" s="42" t="s">
        <v>330</v>
      </c>
      <c r="M139" s="43">
        <v>562242.42000000004</v>
      </c>
      <c r="N139" s="43" t="s">
        <v>705</v>
      </c>
    </row>
    <row r="140" spans="1:14" ht="15.75" customHeight="1" x14ac:dyDescent="0.2">
      <c r="A140" s="37" t="s">
        <v>581</v>
      </c>
      <c r="B140" s="90" t="s">
        <v>114</v>
      </c>
      <c r="C140" s="38" t="s">
        <v>327</v>
      </c>
      <c r="D140" s="51">
        <v>301</v>
      </c>
      <c r="E140" s="51">
        <v>2</v>
      </c>
      <c r="F140" s="38" t="s">
        <v>282</v>
      </c>
      <c r="G140" s="40" t="s">
        <v>328</v>
      </c>
      <c r="H140" s="38" t="s">
        <v>534</v>
      </c>
      <c r="I140" s="42" t="s">
        <v>123</v>
      </c>
      <c r="J140" s="38" t="s">
        <v>329</v>
      </c>
      <c r="K140" s="42" t="s">
        <v>1</v>
      </c>
      <c r="L140" s="42" t="s">
        <v>330</v>
      </c>
      <c r="M140" s="43">
        <v>209046.18</v>
      </c>
      <c r="N140" s="43" t="s">
        <v>708</v>
      </c>
    </row>
    <row r="141" spans="1:14" ht="15.75" customHeight="1" x14ac:dyDescent="0.2">
      <c r="A141" s="37" t="s">
        <v>581</v>
      </c>
      <c r="B141" s="90" t="s">
        <v>114</v>
      </c>
      <c r="C141" s="38" t="s">
        <v>327</v>
      </c>
      <c r="D141" s="51">
        <v>301</v>
      </c>
      <c r="E141" s="51">
        <v>2</v>
      </c>
      <c r="F141" s="38" t="s">
        <v>282</v>
      </c>
      <c r="G141" s="40" t="s">
        <v>328</v>
      </c>
      <c r="H141" s="38" t="s">
        <v>534</v>
      </c>
      <c r="I141" s="42" t="s">
        <v>123</v>
      </c>
      <c r="J141" s="38" t="s">
        <v>331</v>
      </c>
      <c r="K141" s="42" t="s">
        <v>1</v>
      </c>
      <c r="L141" s="42" t="s">
        <v>330</v>
      </c>
      <c r="M141" s="43">
        <v>50205.1</v>
      </c>
      <c r="N141" s="43" t="s">
        <v>709</v>
      </c>
    </row>
    <row r="142" spans="1:14" ht="15.75" customHeight="1" x14ac:dyDescent="0.2">
      <c r="A142" s="37" t="s">
        <v>581</v>
      </c>
      <c r="B142" s="90" t="s">
        <v>114</v>
      </c>
      <c r="C142" s="38" t="s">
        <v>327</v>
      </c>
      <c r="D142" s="51">
        <v>301</v>
      </c>
      <c r="E142" s="51">
        <v>2</v>
      </c>
      <c r="F142" s="38" t="s">
        <v>282</v>
      </c>
      <c r="G142" s="40" t="s">
        <v>328</v>
      </c>
      <c r="H142" s="38" t="s">
        <v>534</v>
      </c>
      <c r="I142" s="42" t="s">
        <v>123</v>
      </c>
      <c r="J142" s="38" t="s">
        <v>332</v>
      </c>
      <c r="K142" s="42" t="s">
        <v>1</v>
      </c>
      <c r="L142" s="42" t="s">
        <v>330</v>
      </c>
      <c r="M142" s="43">
        <v>0</v>
      </c>
      <c r="N142" s="43" t="s">
        <v>611</v>
      </c>
    </row>
    <row r="143" spans="1:14" ht="15.75" customHeight="1" x14ac:dyDescent="0.2">
      <c r="A143" s="37" t="s">
        <v>581</v>
      </c>
      <c r="B143" s="90" t="s">
        <v>114</v>
      </c>
      <c r="C143" s="38" t="s">
        <v>327</v>
      </c>
      <c r="D143" s="51">
        <v>301</v>
      </c>
      <c r="E143" s="51">
        <v>2</v>
      </c>
      <c r="F143" s="38" t="s">
        <v>282</v>
      </c>
      <c r="G143" s="40" t="s">
        <v>328</v>
      </c>
      <c r="H143" s="38" t="s">
        <v>534</v>
      </c>
      <c r="I143" s="42" t="s">
        <v>123</v>
      </c>
      <c r="J143" s="38" t="s">
        <v>333</v>
      </c>
      <c r="K143" s="42" t="s">
        <v>1</v>
      </c>
      <c r="L143" s="42" t="s">
        <v>330</v>
      </c>
      <c r="M143" s="43">
        <v>209396.4</v>
      </c>
      <c r="N143" s="43" t="s">
        <v>710</v>
      </c>
    </row>
    <row r="144" spans="1:14" ht="15.75" customHeight="1" x14ac:dyDescent="0.2">
      <c r="A144" s="37" t="s">
        <v>582</v>
      </c>
      <c r="B144" s="90" t="s">
        <v>114</v>
      </c>
      <c r="C144" s="38" t="s">
        <v>327</v>
      </c>
      <c r="D144" s="51">
        <v>301</v>
      </c>
      <c r="E144" s="51">
        <v>2</v>
      </c>
      <c r="F144" s="38" t="s">
        <v>282</v>
      </c>
      <c r="G144" s="40" t="s">
        <v>328</v>
      </c>
      <c r="H144" s="38" t="s">
        <v>555</v>
      </c>
      <c r="I144" s="42" t="s">
        <v>123</v>
      </c>
      <c r="J144" s="38" t="s">
        <v>329</v>
      </c>
      <c r="K144" s="42" t="s">
        <v>1</v>
      </c>
      <c r="L144" s="42" t="s">
        <v>330</v>
      </c>
      <c r="M144" s="43">
        <v>4358996.91</v>
      </c>
      <c r="N144" s="43" t="s">
        <v>711</v>
      </c>
    </row>
    <row r="145" spans="1:14" ht="15.75" customHeight="1" x14ac:dyDescent="0.2">
      <c r="A145" s="37" t="s">
        <v>582</v>
      </c>
      <c r="B145" s="90" t="s">
        <v>114</v>
      </c>
      <c r="C145" s="38" t="s">
        <v>327</v>
      </c>
      <c r="D145" s="51">
        <v>301</v>
      </c>
      <c r="E145" s="51">
        <v>2</v>
      </c>
      <c r="F145" s="38" t="s">
        <v>282</v>
      </c>
      <c r="G145" s="40" t="s">
        <v>328</v>
      </c>
      <c r="H145" s="38" t="s">
        <v>555</v>
      </c>
      <c r="I145" s="42" t="s">
        <v>123</v>
      </c>
      <c r="J145" s="38" t="s">
        <v>331</v>
      </c>
      <c r="K145" s="42" t="s">
        <v>1</v>
      </c>
      <c r="L145" s="42" t="s">
        <v>330</v>
      </c>
      <c r="M145" s="43">
        <v>1913790</v>
      </c>
      <c r="N145" s="43" t="s">
        <v>712</v>
      </c>
    </row>
    <row r="146" spans="1:14" ht="15.75" customHeight="1" x14ac:dyDescent="0.2">
      <c r="A146" s="37" t="s">
        <v>582</v>
      </c>
      <c r="B146" s="90" t="s">
        <v>114</v>
      </c>
      <c r="C146" s="38" t="s">
        <v>327</v>
      </c>
      <c r="D146" s="51">
        <v>301</v>
      </c>
      <c r="E146" s="51">
        <v>2</v>
      </c>
      <c r="F146" s="38" t="s">
        <v>282</v>
      </c>
      <c r="G146" s="40" t="s">
        <v>328</v>
      </c>
      <c r="H146" s="38" t="s">
        <v>555</v>
      </c>
      <c r="I146" s="42" t="s">
        <v>123</v>
      </c>
      <c r="J146" s="38" t="s">
        <v>332</v>
      </c>
      <c r="K146" s="42" t="s">
        <v>1</v>
      </c>
      <c r="L146" s="42" t="s">
        <v>330</v>
      </c>
      <c r="M146" s="43">
        <v>0</v>
      </c>
      <c r="N146" s="43" t="s">
        <v>611</v>
      </c>
    </row>
    <row r="147" spans="1:14" ht="15.75" customHeight="1" x14ac:dyDescent="0.2">
      <c r="A147" s="37" t="s">
        <v>582</v>
      </c>
      <c r="B147" s="90" t="s">
        <v>114</v>
      </c>
      <c r="C147" s="38" t="s">
        <v>327</v>
      </c>
      <c r="D147" s="51">
        <v>301</v>
      </c>
      <c r="E147" s="51">
        <v>2</v>
      </c>
      <c r="F147" s="38" t="s">
        <v>282</v>
      </c>
      <c r="G147" s="40" t="s">
        <v>328</v>
      </c>
      <c r="H147" s="38" t="s">
        <v>555</v>
      </c>
      <c r="I147" s="42" t="s">
        <v>123</v>
      </c>
      <c r="J147" s="38" t="s">
        <v>333</v>
      </c>
      <c r="K147" s="42" t="s">
        <v>1</v>
      </c>
      <c r="L147" s="42" t="s">
        <v>330</v>
      </c>
      <c r="M147" s="43">
        <v>2184763</v>
      </c>
      <c r="N147" s="43" t="s">
        <v>713</v>
      </c>
    </row>
    <row r="148" spans="1:14" ht="15.75" customHeight="1" x14ac:dyDescent="0.2">
      <c r="A148" s="37" t="s">
        <v>800</v>
      </c>
      <c r="B148" s="90" t="s">
        <v>114</v>
      </c>
      <c r="C148" s="38" t="s">
        <v>327</v>
      </c>
      <c r="D148" s="51">
        <v>301</v>
      </c>
      <c r="E148" s="51">
        <v>2</v>
      </c>
      <c r="F148" s="38" t="s">
        <v>282</v>
      </c>
      <c r="G148" s="40" t="s">
        <v>328</v>
      </c>
      <c r="H148" s="38" t="s">
        <v>520</v>
      </c>
      <c r="I148" s="42" t="s">
        <v>123</v>
      </c>
      <c r="J148" s="38" t="s">
        <v>329</v>
      </c>
      <c r="K148" s="42" t="s">
        <v>1</v>
      </c>
      <c r="L148" s="42" t="s">
        <v>330</v>
      </c>
      <c r="M148" s="43">
        <v>936448.22</v>
      </c>
      <c r="N148" s="43" t="s">
        <v>706</v>
      </c>
    </row>
    <row r="149" spans="1:14" ht="15.75" customHeight="1" x14ac:dyDescent="0.2">
      <c r="A149" s="37" t="s">
        <v>800</v>
      </c>
      <c r="B149" s="90" t="s">
        <v>114</v>
      </c>
      <c r="C149" s="38" t="s">
        <v>327</v>
      </c>
      <c r="D149" s="51">
        <v>301</v>
      </c>
      <c r="E149" s="51">
        <v>2</v>
      </c>
      <c r="F149" s="38" t="s">
        <v>282</v>
      </c>
      <c r="G149" s="40" t="s">
        <v>328</v>
      </c>
      <c r="H149" s="38" t="s">
        <v>520</v>
      </c>
      <c r="I149" s="42" t="s">
        <v>123</v>
      </c>
      <c r="J149" s="38" t="s">
        <v>331</v>
      </c>
      <c r="K149" s="42" t="s">
        <v>1</v>
      </c>
      <c r="L149" s="42" t="s">
        <v>330</v>
      </c>
      <c r="M149" s="43">
        <v>0</v>
      </c>
      <c r="N149" s="43" t="s">
        <v>611</v>
      </c>
    </row>
    <row r="150" spans="1:14" ht="15.75" customHeight="1" x14ac:dyDescent="0.2">
      <c r="A150" s="37" t="s">
        <v>800</v>
      </c>
      <c r="B150" s="90" t="s">
        <v>114</v>
      </c>
      <c r="C150" s="38" t="s">
        <v>327</v>
      </c>
      <c r="D150" s="51">
        <v>301</v>
      </c>
      <c r="E150" s="51">
        <v>2</v>
      </c>
      <c r="F150" s="38" t="s">
        <v>282</v>
      </c>
      <c r="G150" s="40" t="s">
        <v>328</v>
      </c>
      <c r="H150" s="38" t="s">
        <v>520</v>
      </c>
      <c r="I150" s="42" t="s">
        <v>123</v>
      </c>
      <c r="J150" s="38" t="s">
        <v>332</v>
      </c>
      <c r="K150" s="42" t="s">
        <v>1</v>
      </c>
      <c r="L150" s="42" t="s">
        <v>330</v>
      </c>
      <c r="M150" s="43">
        <v>0</v>
      </c>
      <c r="N150" s="43" t="s">
        <v>611</v>
      </c>
    </row>
    <row r="151" spans="1:14" ht="15.75" customHeight="1" x14ac:dyDescent="0.2">
      <c r="A151" s="37" t="s">
        <v>800</v>
      </c>
      <c r="B151" s="90" t="s">
        <v>114</v>
      </c>
      <c r="C151" s="38" t="s">
        <v>327</v>
      </c>
      <c r="D151" s="51">
        <v>301</v>
      </c>
      <c r="E151" s="51">
        <v>2</v>
      </c>
      <c r="F151" s="38" t="s">
        <v>282</v>
      </c>
      <c r="G151" s="40" t="s">
        <v>328</v>
      </c>
      <c r="H151" s="38" t="s">
        <v>520</v>
      </c>
      <c r="I151" s="42" t="s">
        <v>123</v>
      </c>
      <c r="J151" s="38" t="s">
        <v>333</v>
      </c>
      <c r="K151" s="42" t="s">
        <v>1</v>
      </c>
      <c r="L151" s="42" t="s">
        <v>330</v>
      </c>
      <c r="M151" s="43">
        <v>785246.07</v>
      </c>
      <c r="N151" s="43" t="s">
        <v>707</v>
      </c>
    </row>
    <row r="152" spans="1:14" ht="15.75" customHeight="1" x14ac:dyDescent="0.2">
      <c r="A152" s="37" t="s">
        <v>576</v>
      </c>
      <c r="B152" s="90" t="s">
        <v>114</v>
      </c>
      <c r="C152" s="38" t="s">
        <v>334</v>
      </c>
      <c r="D152" s="39">
        <v>301</v>
      </c>
      <c r="E152" s="39">
        <v>3</v>
      </c>
      <c r="F152" s="38" t="s">
        <v>282</v>
      </c>
      <c r="G152" s="40" t="s">
        <v>335</v>
      </c>
      <c r="H152" s="38" t="s">
        <v>276</v>
      </c>
      <c r="I152" s="42" t="s">
        <v>123</v>
      </c>
      <c r="J152" s="38" t="s">
        <v>336</v>
      </c>
      <c r="K152" s="42" t="s">
        <v>1</v>
      </c>
      <c r="L152" s="42" t="s">
        <v>330</v>
      </c>
      <c r="M152" s="43">
        <v>0</v>
      </c>
      <c r="N152" s="43" t="s">
        <v>611</v>
      </c>
    </row>
    <row r="153" spans="1:14" ht="15.75" customHeight="1" x14ac:dyDescent="0.2">
      <c r="A153" s="37" t="s">
        <v>576</v>
      </c>
      <c r="B153" s="90" t="s">
        <v>114</v>
      </c>
      <c r="C153" s="38" t="s">
        <v>334</v>
      </c>
      <c r="D153" s="39">
        <v>301</v>
      </c>
      <c r="E153" s="39">
        <v>3</v>
      </c>
      <c r="F153" s="38" t="s">
        <v>282</v>
      </c>
      <c r="G153" s="40" t="s">
        <v>335</v>
      </c>
      <c r="H153" s="38" t="s">
        <v>276</v>
      </c>
      <c r="I153" s="42" t="s">
        <v>123</v>
      </c>
      <c r="J153" s="38" t="s">
        <v>337</v>
      </c>
      <c r="K153" s="42" t="s">
        <v>1</v>
      </c>
      <c r="L153" s="42" t="s">
        <v>330</v>
      </c>
      <c r="M153" s="43">
        <v>0</v>
      </c>
      <c r="N153" s="43" t="s">
        <v>611</v>
      </c>
    </row>
    <row r="154" spans="1:14" ht="15.75" customHeight="1" x14ac:dyDescent="0.2">
      <c r="A154" s="37" t="s">
        <v>576</v>
      </c>
      <c r="B154" s="90" t="s">
        <v>114</v>
      </c>
      <c r="C154" s="38" t="s">
        <v>334</v>
      </c>
      <c r="D154" s="39">
        <v>301</v>
      </c>
      <c r="E154" s="39">
        <v>3</v>
      </c>
      <c r="F154" s="38" t="s">
        <v>282</v>
      </c>
      <c r="G154" s="40" t="s">
        <v>335</v>
      </c>
      <c r="H154" s="38" t="s">
        <v>276</v>
      </c>
      <c r="I154" s="42" t="s">
        <v>123</v>
      </c>
      <c r="J154" s="38" t="s">
        <v>338</v>
      </c>
      <c r="K154" s="42" t="s">
        <v>1</v>
      </c>
      <c r="L154" s="42" t="s">
        <v>330</v>
      </c>
      <c r="M154" s="43">
        <v>85012.7</v>
      </c>
      <c r="N154" s="43" t="s">
        <v>714</v>
      </c>
    </row>
    <row r="155" spans="1:14" ht="15.75" customHeight="1" x14ac:dyDescent="0.2">
      <c r="A155" s="37" t="s">
        <v>576</v>
      </c>
      <c r="B155" s="90" t="s">
        <v>114</v>
      </c>
      <c r="C155" s="38" t="s">
        <v>334</v>
      </c>
      <c r="D155" s="39">
        <v>301</v>
      </c>
      <c r="E155" s="39">
        <v>3</v>
      </c>
      <c r="F155" s="38" t="s">
        <v>282</v>
      </c>
      <c r="G155" s="40" t="s">
        <v>335</v>
      </c>
      <c r="H155" s="38" t="s">
        <v>276</v>
      </c>
      <c r="I155" s="42" t="s">
        <v>123</v>
      </c>
      <c r="J155" s="38" t="s">
        <v>339</v>
      </c>
      <c r="K155" s="42" t="s">
        <v>1</v>
      </c>
      <c r="L155" s="42" t="s">
        <v>330</v>
      </c>
      <c r="M155" s="43">
        <v>0</v>
      </c>
      <c r="N155" s="43" t="s">
        <v>611</v>
      </c>
    </row>
    <row r="156" spans="1:14" ht="15.75" customHeight="1" x14ac:dyDescent="0.2">
      <c r="A156" s="37" t="s">
        <v>578</v>
      </c>
      <c r="B156" s="90" t="s">
        <v>114</v>
      </c>
      <c r="C156" s="38" t="s">
        <v>334</v>
      </c>
      <c r="D156" s="51">
        <v>301</v>
      </c>
      <c r="E156" s="51">
        <v>3</v>
      </c>
      <c r="F156" s="38" t="s">
        <v>282</v>
      </c>
      <c r="G156" s="40" t="s">
        <v>335</v>
      </c>
      <c r="H156" s="38" t="s">
        <v>461</v>
      </c>
      <c r="I156" s="42" t="s">
        <v>123</v>
      </c>
      <c r="J156" s="42" t="s">
        <v>336</v>
      </c>
      <c r="K156" s="42" t="s">
        <v>1</v>
      </c>
      <c r="L156" s="42" t="s">
        <v>330</v>
      </c>
      <c r="M156" s="52">
        <v>531840</v>
      </c>
      <c r="N156" s="43" t="s">
        <v>715</v>
      </c>
    </row>
    <row r="157" spans="1:14" ht="15.75" customHeight="1" x14ac:dyDescent="0.2">
      <c r="A157" s="37" t="s">
        <v>578</v>
      </c>
      <c r="B157" s="90" t="s">
        <v>11</v>
      </c>
      <c r="C157" s="45" t="s">
        <v>71</v>
      </c>
      <c r="D157" s="51">
        <v>2</v>
      </c>
      <c r="E157" s="51">
        <v>1</v>
      </c>
      <c r="F157" s="38" t="s">
        <v>74</v>
      </c>
      <c r="G157" s="40" t="s">
        <v>75</v>
      </c>
      <c r="H157" s="38" t="s">
        <v>461</v>
      </c>
      <c r="I157" s="42" t="s">
        <v>298</v>
      </c>
      <c r="J157" s="42" t="s">
        <v>299</v>
      </c>
      <c r="K157" s="42" t="s">
        <v>18</v>
      </c>
      <c r="L157" s="42" t="s">
        <v>17</v>
      </c>
      <c r="M157" s="43" t="s">
        <v>462</v>
      </c>
      <c r="N157" s="43" t="s">
        <v>462</v>
      </c>
    </row>
    <row r="158" spans="1:14" ht="15.75" customHeight="1" x14ac:dyDescent="0.2">
      <c r="A158" s="37" t="s">
        <v>578</v>
      </c>
      <c r="B158" s="90" t="s">
        <v>11</v>
      </c>
      <c r="C158" s="45" t="s">
        <v>71</v>
      </c>
      <c r="D158" s="51">
        <v>2</v>
      </c>
      <c r="E158" s="51">
        <v>1</v>
      </c>
      <c r="F158" s="38" t="s">
        <v>74</v>
      </c>
      <c r="G158" s="40" t="s">
        <v>75</v>
      </c>
      <c r="H158" s="38" t="s">
        <v>461</v>
      </c>
      <c r="I158" s="42" t="s">
        <v>298</v>
      </c>
      <c r="J158" s="42" t="s">
        <v>301</v>
      </c>
      <c r="K158" s="42" t="s">
        <v>18</v>
      </c>
      <c r="L158" s="42" t="s">
        <v>17</v>
      </c>
      <c r="M158" s="43" t="s">
        <v>441</v>
      </c>
      <c r="N158" s="43" t="s">
        <v>441</v>
      </c>
    </row>
    <row r="159" spans="1:14" ht="15.75" customHeight="1" x14ac:dyDescent="0.2">
      <c r="A159" s="37" t="s">
        <v>578</v>
      </c>
      <c r="B159" s="90" t="s">
        <v>11</v>
      </c>
      <c r="C159" s="45" t="s">
        <v>71</v>
      </c>
      <c r="D159" s="51">
        <v>2</v>
      </c>
      <c r="E159" s="51">
        <v>1</v>
      </c>
      <c r="F159" s="38" t="s">
        <v>74</v>
      </c>
      <c r="G159" s="40" t="s">
        <v>75</v>
      </c>
      <c r="H159" s="38" t="s">
        <v>461</v>
      </c>
      <c r="I159" s="42" t="s">
        <v>298</v>
      </c>
      <c r="J159" s="42" t="s">
        <v>303</v>
      </c>
      <c r="K159" s="42" t="s">
        <v>18</v>
      </c>
      <c r="L159" s="42" t="s">
        <v>17</v>
      </c>
      <c r="M159" s="43" t="s">
        <v>442</v>
      </c>
      <c r="N159" s="43" t="s">
        <v>442</v>
      </c>
    </row>
    <row r="160" spans="1:14" ht="15.75" customHeight="1" x14ac:dyDescent="0.2">
      <c r="A160" s="37" t="s">
        <v>578</v>
      </c>
      <c r="B160" s="90" t="s">
        <v>11</v>
      </c>
      <c r="C160" s="45" t="s">
        <v>305</v>
      </c>
      <c r="D160" s="51">
        <v>2</v>
      </c>
      <c r="E160" s="51">
        <v>6</v>
      </c>
      <c r="F160" s="38" t="s">
        <v>106</v>
      </c>
      <c r="G160" s="40" t="s">
        <v>306</v>
      </c>
      <c r="H160" s="38" t="s">
        <v>461</v>
      </c>
      <c r="I160" s="42" t="s">
        <v>463</v>
      </c>
      <c r="J160" s="38" t="s">
        <v>767</v>
      </c>
      <c r="K160" s="42" t="s">
        <v>18</v>
      </c>
      <c r="L160" s="42" t="s">
        <v>17</v>
      </c>
      <c r="M160" s="46" t="s">
        <v>464</v>
      </c>
      <c r="N160" s="46" t="s">
        <v>464</v>
      </c>
    </row>
    <row r="161" spans="1:14" ht="15.75" customHeight="1" x14ac:dyDescent="0.2">
      <c r="A161" s="37" t="s">
        <v>578</v>
      </c>
      <c r="B161" s="90" t="s">
        <v>114</v>
      </c>
      <c r="C161" s="38" t="s">
        <v>334</v>
      </c>
      <c r="D161" s="51">
        <v>301</v>
      </c>
      <c r="E161" s="51">
        <v>3</v>
      </c>
      <c r="F161" s="38" t="s">
        <v>282</v>
      </c>
      <c r="G161" s="40" t="s">
        <v>335</v>
      </c>
      <c r="H161" s="38" t="s">
        <v>461</v>
      </c>
      <c r="I161" s="42" t="s">
        <v>123</v>
      </c>
      <c r="J161" s="42" t="s">
        <v>337</v>
      </c>
      <c r="K161" s="42" t="s">
        <v>1</v>
      </c>
      <c r="L161" s="42" t="s">
        <v>330</v>
      </c>
      <c r="M161" s="52">
        <v>0</v>
      </c>
      <c r="N161" s="43" t="s">
        <v>611</v>
      </c>
    </row>
    <row r="162" spans="1:14" ht="15.75" customHeight="1" x14ac:dyDescent="0.2">
      <c r="A162" s="37" t="s">
        <v>578</v>
      </c>
      <c r="B162" s="90" t="s">
        <v>114</v>
      </c>
      <c r="C162" s="38" t="s">
        <v>334</v>
      </c>
      <c r="D162" s="51">
        <v>301</v>
      </c>
      <c r="E162" s="51">
        <v>3</v>
      </c>
      <c r="F162" s="38" t="s">
        <v>282</v>
      </c>
      <c r="G162" s="40" t="s">
        <v>335</v>
      </c>
      <c r="H162" s="38" t="s">
        <v>461</v>
      </c>
      <c r="I162" s="42" t="s">
        <v>123</v>
      </c>
      <c r="J162" s="42" t="s">
        <v>338</v>
      </c>
      <c r="K162" s="42" t="s">
        <v>1</v>
      </c>
      <c r="L162" s="42" t="s">
        <v>330</v>
      </c>
      <c r="M162" s="52">
        <v>221917</v>
      </c>
      <c r="N162" s="43" t="s">
        <v>716</v>
      </c>
    </row>
    <row r="163" spans="1:14" ht="15.75" customHeight="1" x14ac:dyDescent="0.2">
      <c r="A163" s="37" t="s">
        <v>578</v>
      </c>
      <c r="B163" s="90" t="s">
        <v>114</v>
      </c>
      <c r="C163" s="38" t="s">
        <v>334</v>
      </c>
      <c r="D163" s="51">
        <v>301</v>
      </c>
      <c r="E163" s="51">
        <v>3</v>
      </c>
      <c r="F163" s="38" t="s">
        <v>282</v>
      </c>
      <c r="G163" s="40" t="s">
        <v>335</v>
      </c>
      <c r="H163" s="38" t="s">
        <v>461</v>
      </c>
      <c r="I163" s="42" t="s">
        <v>123</v>
      </c>
      <c r="J163" s="42" t="s">
        <v>339</v>
      </c>
      <c r="K163" s="42" t="s">
        <v>1</v>
      </c>
      <c r="L163" s="42" t="s">
        <v>330</v>
      </c>
      <c r="M163" s="52">
        <v>0</v>
      </c>
      <c r="N163" s="43" t="s">
        <v>611</v>
      </c>
    </row>
    <row r="164" spans="1:14" ht="15.75" customHeight="1" x14ac:dyDescent="0.2">
      <c r="A164" s="37" t="s">
        <v>577</v>
      </c>
      <c r="B164" s="90" t="s">
        <v>114</v>
      </c>
      <c r="C164" s="38" t="s">
        <v>334</v>
      </c>
      <c r="D164" s="51">
        <v>301</v>
      </c>
      <c r="E164" s="51">
        <v>3</v>
      </c>
      <c r="F164" s="38" t="s">
        <v>282</v>
      </c>
      <c r="G164" s="40" t="s">
        <v>335</v>
      </c>
      <c r="H164" s="38" t="s">
        <v>439</v>
      </c>
      <c r="I164" s="42" t="s">
        <v>123</v>
      </c>
      <c r="J164" s="38" t="s">
        <v>336</v>
      </c>
      <c r="K164" s="42" t="s">
        <v>1</v>
      </c>
      <c r="L164" s="42" t="s">
        <v>330</v>
      </c>
      <c r="M164" s="43">
        <v>0</v>
      </c>
      <c r="N164" s="43" t="s">
        <v>611</v>
      </c>
    </row>
    <row r="165" spans="1:14" ht="15.75" customHeight="1" x14ac:dyDescent="0.2">
      <c r="A165" s="37" t="s">
        <v>577</v>
      </c>
      <c r="B165" s="90" t="s">
        <v>114</v>
      </c>
      <c r="C165" s="38" t="s">
        <v>334</v>
      </c>
      <c r="D165" s="51">
        <v>301</v>
      </c>
      <c r="E165" s="51">
        <v>3</v>
      </c>
      <c r="F165" s="38" t="s">
        <v>282</v>
      </c>
      <c r="G165" s="40" t="s">
        <v>335</v>
      </c>
      <c r="H165" s="38" t="s">
        <v>439</v>
      </c>
      <c r="I165" s="42" t="s">
        <v>123</v>
      </c>
      <c r="J165" s="38" t="s">
        <v>337</v>
      </c>
      <c r="K165" s="42" t="s">
        <v>1</v>
      </c>
      <c r="L165" s="42" t="s">
        <v>330</v>
      </c>
      <c r="M165" s="43">
        <v>0</v>
      </c>
      <c r="N165" s="43" t="s">
        <v>611</v>
      </c>
    </row>
    <row r="166" spans="1:14" ht="15.75" customHeight="1" x14ac:dyDescent="0.2">
      <c r="A166" s="37" t="s">
        <v>765</v>
      </c>
      <c r="B166" s="91" t="s">
        <v>790</v>
      </c>
      <c r="C166" s="55" t="s">
        <v>168</v>
      </c>
      <c r="D166" s="55">
        <v>201</v>
      </c>
      <c r="E166" s="55">
        <v>1</v>
      </c>
      <c r="F166" s="55" t="s">
        <v>169</v>
      </c>
      <c r="G166" s="56" t="s">
        <v>170</v>
      </c>
      <c r="H166" s="55" t="s">
        <v>15</v>
      </c>
      <c r="I166" s="55" t="s">
        <v>16</v>
      </c>
      <c r="J166" s="57" t="s">
        <v>171</v>
      </c>
      <c r="K166" s="55" t="s">
        <v>172</v>
      </c>
      <c r="L166" s="55" t="s">
        <v>172</v>
      </c>
      <c r="M166" s="49" t="s">
        <v>173</v>
      </c>
      <c r="N166" s="49" t="s">
        <v>173</v>
      </c>
    </row>
    <row r="167" spans="1:14" ht="15.75" customHeight="1" x14ac:dyDescent="0.2">
      <c r="A167" s="37" t="s">
        <v>765</v>
      </c>
      <c r="B167" s="91" t="s">
        <v>790</v>
      </c>
      <c r="C167" s="55" t="s">
        <v>168</v>
      </c>
      <c r="D167" s="55">
        <v>201</v>
      </c>
      <c r="E167" s="55">
        <v>1</v>
      </c>
      <c r="F167" s="55" t="s">
        <v>169</v>
      </c>
      <c r="G167" s="56" t="s">
        <v>170</v>
      </c>
      <c r="H167" s="55" t="s">
        <v>15</v>
      </c>
      <c r="I167" s="55" t="s">
        <v>16</v>
      </c>
      <c r="J167" s="57" t="s">
        <v>174</v>
      </c>
      <c r="K167" s="55" t="s">
        <v>172</v>
      </c>
      <c r="L167" s="55" t="s">
        <v>172</v>
      </c>
      <c r="M167" s="49" t="s">
        <v>175</v>
      </c>
      <c r="N167" s="49" t="s">
        <v>175</v>
      </c>
    </row>
    <row r="168" spans="1:14" ht="15.75" customHeight="1" x14ac:dyDescent="0.2">
      <c r="A168" s="37" t="s">
        <v>765</v>
      </c>
      <c r="B168" s="91" t="s">
        <v>790</v>
      </c>
      <c r="C168" s="55" t="s">
        <v>168</v>
      </c>
      <c r="D168" s="55">
        <v>201</v>
      </c>
      <c r="E168" s="55">
        <v>1</v>
      </c>
      <c r="F168" s="55" t="s">
        <v>169</v>
      </c>
      <c r="G168" s="56" t="s">
        <v>170</v>
      </c>
      <c r="H168" s="55" t="s">
        <v>15</v>
      </c>
      <c r="I168" s="55" t="s">
        <v>16</v>
      </c>
      <c r="J168" s="57" t="s">
        <v>176</v>
      </c>
      <c r="K168" s="55" t="s">
        <v>172</v>
      </c>
      <c r="L168" s="55" t="s">
        <v>172</v>
      </c>
      <c r="M168" s="49" t="s">
        <v>177</v>
      </c>
      <c r="N168" s="49" t="s">
        <v>177</v>
      </c>
    </row>
    <row r="169" spans="1:14" ht="15.75" customHeight="1" x14ac:dyDescent="0.2">
      <c r="A169" s="37" t="s">
        <v>765</v>
      </c>
      <c r="B169" s="91" t="s">
        <v>790</v>
      </c>
      <c r="C169" s="55" t="s">
        <v>194</v>
      </c>
      <c r="D169" s="55">
        <v>201</v>
      </c>
      <c r="E169" s="55">
        <v>2</v>
      </c>
      <c r="F169" s="55" t="s">
        <v>169</v>
      </c>
      <c r="G169" s="56" t="s">
        <v>195</v>
      </c>
      <c r="H169" s="55" t="s">
        <v>15</v>
      </c>
      <c r="I169" s="55" t="s">
        <v>16</v>
      </c>
      <c r="J169" s="38" t="s">
        <v>767</v>
      </c>
      <c r="K169" s="55" t="s">
        <v>18</v>
      </c>
      <c r="L169" s="55" t="s">
        <v>17</v>
      </c>
      <c r="M169" s="49" t="s">
        <v>196</v>
      </c>
      <c r="N169" s="49" t="s">
        <v>196</v>
      </c>
    </row>
    <row r="170" spans="1:14" ht="15.75" customHeight="1" x14ac:dyDescent="0.2">
      <c r="A170" s="37" t="s">
        <v>765</v>
      </c>
      <c r="B170" s="91" t="s">
        <v>790</v>
      </c>
      <c r="C170" s="55" t="s">
        <v>206</v>
      </c>
      <c r="D170" s="55">
        <v>201</v>
      </c>
      <c r="E170" s="55">
        <v>4</v>
      </c>
      <c r="F170" s="55" t="s">
        <v>169</v>
      </c>
      <c r="G170" s="56" t="s">
        <v>207</v>
      </c>
      <c r="H170" s="55" t="s">
        <v>15</v>
      </c>
      <c r="I170" s="55" t="s">
        <v>16</v>
      </c>
      <c r="J170" s="38" t="s">
        <v>767</v>
      </c>
      <c r="K170" s="55" t="s">
        <v>18</v>
      </c>
      <c r="L170" s="55" t="s">
        <v>17</v>
      </c>
      <c r="M170" s="49" t="s">
        <v>208</v>
      </c>
      <c r="N170" s="49" t="s">
        <v>208</v>
      </c>
    </row>
    <row r="171" spans="1:14" ht="15.75" customHeight="1" x14ac:dyDescent="0.2">
      <c r="A171" s="37" t="s">
        <v>765</v>
      </c>
      <c r="B171" s="91" t="s">
        <v>790</v>
      </c>
      <c r="C171" s="55" t="s">
        <v>178</v>
      </c>
      <c r="D171" s="55">
        <v>203</v>
      </c>
      <c r="E171" s="55">
        <v>1</v>
      </c>
      <c r="F171" s="55" t="s">
        <v>179</v>
      </c>
      <c r="G171" s="56" t="s">
        <v>180</v>
      </c>
      <c r="H171" s="55" t="s">
        <v>15</v>
      </c>
      <c r="I171" s="55" t="s">
        <v>16</v>
      </c>
      <c r="J171" s="38" t="s">
        <v>767</v>
      </c>
      <c r="K171" s="55" t="s">
        <v>18</v>
      </c>
      <c r="L171" s="55" t="s">
        <v>17</v>
      </c>
      <c r="M171" s="49" t="s">
        <v>181</v>
      </c>
      <c r="N171" s="49" t="s">
        <v>181</v>
      </c>
    </row>
    <row r="172" spans="1:14" ht="15.75" customHeight="1" x14ac:dyDescent="0.2">
      <c r="A172" s="37" t="s">
        <v>765</v>
      </c>
      <c r="B172" s="91" t="s">
        <v>790</v>
      </c>
      <c r="C172" s="55" t="s">
        <v>197</v>
      </c>
      <c r="D172" s="55">
        <v>203</v>
      </c>
      <c r="E172" s="55">
        <v>2</v>
      </c>
      <c r="F172" s="55" t="s">
        <v>179</v>
      </c>
      <c r="G172" s="56" t="s">
        <v>198</v>
      </c>
      <c r="H172" s="55" t="s">
        <v>15</v>
      </c>
      <c r="I172" s="55" t="s">
        <v>16</v>
      </c>
      <c r="J172" s="38" t="s">
        <v>767</v>
      </c>
      <c r="K172" s="55" t="s">
        <v>18</v>
      </c>
      <c r="L172" s="55" t="s">
        <v>17</v>
      </c>
      <c r="M172" s="49" t="s">
        <v>199</v>
      </c>
      <c r="N172" s="49" t="s">
        <v>199</v>
      </c>
    </row>
    <row r="173" spans="1:14" ht="15.75" customHeight="1" x14ac:dyDescent="0.2">
      <c r="A173" s="37" t="s">
        <v>765</v>
      </c>
      <c r="B173" s="91" t="s">
        <v>790</v>
      </c>
      <c r="C173" s="55" t="s">
        <v>182</v>
      </c>
      <c r="D173" s="55">
        <v>205</v>
      </c>
      <c r="E173" s="55">
        <v>1</v>
      </c>
      <c r="F173" s="55" t="s">
        <v>183</v>
      </c>
      <c r="G173" s="56" t="s">
        <v>184</v>
      </c>
      <c r="H173" s="55" t="s">
        <v>15</v>
      </c>
      <c r="I173" s="55" t="s">
        <v>16</v>
      </c>
      <c r="J173" s="38" t="s">
        <v>767</v>
      </c>
      <c r="K173" s="55" t="s">
        <v>18</v>
      </c>
      <c r="L173" s="55" t="s">
        <v>17</v>
      </c>
      <c r="M173" s="58" t="s">
        <v>185</v>
      </c>
      <c r="N173" s="58" t="s">
        <v>185</v>
      </c>
    </row>
    <row r="174" spans="1:14" ht="15.75" customHeight="1" x14ac:dyDescent="0.2">
      <c r="A174" s="37" t="s">
        <v>765</v>
      </c>
      <c r="B174" s="91" t="s">
        <v>790</v>
      </c>
      <c r="C174" s="55" t="s">
        <v>200</v>
      </c>
      <c r="D174" s="55">
        <v>205</v>
      </c>
      <c r="E174" s="55">
        <v>2</v>
      </c>
      <c r="F174" s="55" t="s">
        <v>183</v>
      </c>
      <c r="G174" s="56" t="s">
        <v>201</v>
      </c>
      <c r="H174" s="55" t="s">
        <v>15</v>
      </c>
      <c r="I174" s="55" t="s">
        <v>202</v>
      </c>
      <c r="J174" s="38" t="s">
        <v>767</v>
      </c>
      <c r="K174" s="55" t="s">
        <v>18</v>
      </c>
      <c r="L174" s="55" t="s">
        <v>17</v>
      </c>
      <c r="M174" s="58" t="s">
        <v>203</v>
      </c>
      <c r="N174" s="58" t="s">
        <v>203</v>
      </c>
    </row>
    <row r="175" spans="1:14" ht="15.75" customHeight="1" x14ac:dyDescent="0.2">
      <c r="A175" s="37" t="s">
        <v>765</v>
      </c>
      <c r="B175" s="91" t="s">
        <v>790</v>
      </c>
      <c r="C175" s="55" t="s">
        <v>204</v>
      </c>
      <c r="D175" s="55">
        <v>205</v>
      </c>
      <c r="E175" s="55">
        <v>3</v>
      </c>
      <c r="F175" s="55" t="s">
        <v>183</v>
      </c>
      <c r="G175" s="56" t="s">
        <v>205</v>
      </c>
      <c r="H175" s="55" t="s">
        <v>15</v>
      </c>
      <c r="I175" s="55" t="s">
        <v>16</v>
      </c>
      <c r="J175" s="38" t="s">
        <v>767</v>
      </c>
      <c r="K175" s="55" t="s">
        <v>18</v>
      </c>
      <c r="L175" s="55" t="s">
        <v>17</v>
      </c>
      <c r="M175" s="49" t="s">
        <v>189</v>
      </c>
      <c r="N175" s="49" t="s">
        <v>189</v>
      </c>
    </row>
    <row r="176" spans="1:14" ht="15.75" customHeight="1" x14ac:dyDescent="0.2">
      <c r="A176" s="37" t="s">
        <v>765</v>
      </c>
      <c r="B176" s="91" t="s">
        <v>790</v>
      </c>
      <c r="C176" s="55" t="s">
        <v>186</v>
      </c>
      <c r="D176" s="55">
        <v>206</v>
      </c>
      <c r="E176" s="55">
        <v>1</v>
      </c>
      <c r="F176" s="55" t="s">
        <v>187</v>
      </c>
      <c r="G176" s="56" t="s">
        <v>188</v>
      </c>
      <c r="H176" s="55" t="s">
        <v>15</v>
      </c>
      <c r="I176" s="55"/>
      <c r="J176" s="38" t="s">
        <v>767</v>
      </c>
      <c r="K176" s="55" t="s">
        <v>18</v>
      </c>
      <c r="L176" s="55" t="s">
        <v>17</v>
      </c>
      <c r="M176" s="49" t="s">
        <v>189</v>
      </c>
      <c r="N176" s="49" t="s">
        <v>189</v>
      </c>
    </row>
    <row r="177" spans="1:14" ht="15.75" customHeight="1" x14ac:dyDescent="0.2">
      <c r="A177" s="37" t="s">
        <v>765</v>
      </c>
      <c r="B177" s="91" t="s">
        <v>790</v>
      </c>
      <c r="C177" s="55" t="s">
        <v>190</v>
      </c>
      <c r="D177" s="55">
        <v>207</v>
      </c>
      <c r="E177" s="55">
        <v>1</v>
      </c>
      <c r="F177" s="55" t="s">
        <v>191</v>
      </c>
      <c r="G177" s="56" t="s">
        <v>192</v>
      </c>
      <c r="H177" s="55" t="s">
        <v>15</v>
      </c>
      <c r="I177" s="55" t="s">
        <v>16</v>
      </c>
      <c r="J177" s="38" t="s">
        <v>767</v>
      </c>
      <c r="K177" s="55" t="s">
        <v>18</v>
      </c>
      <c r="L177" s="55" t="s">
        <v>17</v>
      </c>
      <c r="M177" s="49" t="s">
        <v>193</v>
      </c>
      <c r="N177" s="49" t="s">
        <v>193</v>
      </c>
    </row>
    <row r="178" spans="1:14" ht="15.75" customHeight="1" x14ac:dyDescent="0.2">
      <c r="A178" s="37" t="s">
        <v>765</v>
      </c>
      <c r="B178" s="91" t="s">
        <v>209</v>
      </c>
      <c r="C178" s="55" t="s">
        <v>258</v>
      </c>
      <c r="D178" s="55">
        <v>401</v>
      </c>
      <c r="E178" s="55">
        <v>2</v>
      </c>
      <c r="F178" s="55" t="s">
        <v>259</v>
      </c>
      <c r="G178" s="56" t="s">
        <v>260</v>
      </c>
      <c r="H178" s="55" t="s">
        <v>15</v>
      </c>
      <c r="I178" s="55" t="s">
        <v>261</v>
      </c>
      <c r="J178" s="41" t="s">
        <v>767</v>
      </c>
      <c r="K178" s="55" t="s">
        <v>18</v>
      </c>
      <c r="L178" s="55" t="s">
        <v>17</v>
      </c>
      <c r="M178" s="59" t="s">
        <v>809</v>
      </c>
      <c r="N178" s="59" t="s">
        <v>809</v>
      </c>
    </row>
    <row r="179" spans="1:14" ht="15.75" customHeight="1" x14ac:dyDescent="0.2">
      <c r="A179" s="37" t="s">
        <v>765</v>
      </c>
      <c r="B179" s="91" t="s">
        <v>209</v>
      </c>
      <c r="C179" s="55" t="s">
        <v>210</v>
      </c>
      <c r="D179" s="55">
        <v>402</v>
      </c>
      <c r="E179" s="55">
        <v>1</v>
      </c>
      <c r="F179" s="55" t="s">
        <v>211</v>
      </c>
      <c r="G179" s="56" t="s">
        <v>212</v>
      </c>
      <c r="H179" s="55" t="s">
        <v>15</v>
      </c>
      <c r="I179" s="55" t="s">
        <v>202</v>
      </c>
      <c r="J179" s="41" t="s">
        <v>767</v>
      </c>
      <c r="K179" s="55" t="s">
        <v>18</v>
      </c>
      <c r="L179" s="55" t="s">
        <v>17</v>
      </c>
      <c r="M179" s="49" t="s">
        <v>213</v>
      </c>
      <c r="N179" s="49" t="s">
        <v>213</v>
      </c>
    </row>
    <row r="180" spans="1:14" ht="15.75" customHeight="1" x14ac:dyDescent="0.2">
      <c r="A180" s="37" t="s">
        <v>765</v>
      </c>
      <c r="B180" s="91" t="s">
        <v>209</v>
      </c>
      <c r="C180" s="55" t="s">
        <v>269</v>
      </c>
      <c r="D180" s="55">
        <v>403</v>
      </c>
      <c r="E180" s="55">
        <v>7</v>
      </c>
      <c r="F180" s="55" t="s">
        <v>270</v>
      </c>
      <c r="G180" s="56" t="s">
        <v>271</v>
      </c>
      <c r="H180" s="55" t="s">
        <v>15</v>
      </c>
      <c r="I180" s="55" t="s">
        <v>272</v>
      </c>
      <c r="J180" s="41" t="s">
        <v>767</v>
      </c>
      <c r="K180" s="55" t="s">
        <v>18</v>
      </c>
      <c r="L180" s="55" t="s">
        <v>17</v>
      </c>
      <c r="M180" s="58" t="s">
        <v>273</v>
      </c>
      <c r="N180" s="58" t="s">
        <v>273</v>
      </c>
    </row>
    <row r="181" spans="1:14" ht="15.75" customHeight="1" x14ac:dyDescent="0.2">
      <c r="A181" s="37" t="s">
        <v>765</v>
      </c>
      <c r="B181" s="91" t="s">
        <v>209</v>
      </c>
      <c r="C181" s="55" t="s">
        <v>214</v>
      </c>
      <c r="D181" s="55">
        <v>404</v>
      </c>
      <c r="E181" s="55">
        <v>1</v>
      </c>
      <c r="F181" s="55" t="s">
        <v>215</v>
      </c>
      <c r="G181" s="56" t="s">
        <v>216</v>
      </c>
      <c r="H181" s="55" t="s">
        <v>15</v>
      </c>
      <c r="I181" s="55" t="s">
        <v>202</v>
      </c>
      <c r="J181" s="41" t="s">
        <v>767</v>
      </c>
      <c r="K181" s="60" t="s">
        <v>1</v>
      </c>
      <c r="L181" s="60" t="s">
        <v>217</v>
      </c>
      <c r="M181" s="49">
        <v>5669.28</v>
      </c>
      <c r="N181" s="49" t="s">
        <v>776</v>
      </c>
    </row>
    <row r="182" spans="1:14" ht="15.75" customHeight="1" x14ac:dyDescent="0.2">
      <c r="A182" s="37" t="s">
        <v>765</v>
      </c>
      <c r="B182" s="91" t="s">
        <v>209</v>
      </c>
      <c r="C182" s="55" t="s">
        <v>262</v>
      </c>
      <c r="D182" s="55">
        <v>404</v>
      </c>
      <c r="E182" s="55">
        <v>2</v>
      </c>
      <c r="F182" s="55" t="s">
        <v>215</v>
      </c>
      <c r="G182" s="56" t="s">
        <v>263</v>
      </c>
      <c r="H182" s="55" t="s">
        <v>15</v>
      </c>
      <c r="I182" s="55" t="s">
        <v>221</v>
      </c>
      <c r="J182" s="41" t="s">
        <v>767</v>
      </c>
      <c r="K182" s="55" t="s">
        <v>18</v>
      </c>
      <c r="L182" s="61" t="s">
        <v>17</v>
      </c>
      <c r="M182" s="62" t="s">
        <v>795</v>
      </c>
      <c r="N182" s="62" t="s">
        <v>795</v>
      </c>
    </row>
    <row r="183" spans="1:14" ht="15.75" customHeight="1" x14ac:dyDescent="0.2">
      <c r="A183" s="37" t="s">
        <v>765</v>
      </c>
      <c r="B183" s="91" t="s">
        <v>209</v>
      </c>
      <c r="C183" s="55" t="s">
        <v>267</v>
      </c>
      <c r="D183" s="55">
        <v>404</v>
      </c>
      <c r="E183" s="55">
        <v>3</v>
      </c>
      <c r="F183" s="55" t="s">
        <v>215</v>
      </c>
      <c r="G183" s="56" t="s">
        <v>268</v>
      </c>
      <c r="H183" s="55" t="s">
        <v>15</v>
      </c>
      <c r="I183" s="55" t="s">
        <v>221</v>
      </c>
      <c r="J183" s="41" t="s">
        <v>767</v>
      </c>
      <c r="K183" s="61" t="s">
        <v>18</v>
      </c>
      <c r="L183" s="61" t="s">
        <v>17</v>
      </c>
      <c r="M183" s="49" t="s">
        <v>213</v>
      </c>
      <c r="N183" s="49" t="s">
        <v>213</v>
      </c>
    </row>
    <row r="184" spans="1:14" ht="15.75" customHeight="1" x14ac:dyDescent="0.2">
      <c r="A184" s="37" t="s">
        <v>765</v>
      </c>
      <c r="B184" s="91" t="s">
        <v>209</v>
      </c>
      <c r="C184" s="55" t="s">
        <v>218</v>
      </c>
      <c r="D184" s="55">
        <v>405</v>
      </c>
      <c r="E184" s="55">
        <v>1</v>
      </c>
      <c r="F184" s="55" t="s">
        <v>219</v>
      </c>
      <c r="G184" s="56" t="s">
        <v>220</v>
      </c>
      <c r="H184" s="55" t="s">
        <v>15</v>
      </c>
      <c r="I184" s="55" t="s">
        <v>221</v>
      </c>
      <c r="J184" s="41" t="s">
        <v>767</v>
      </c>
      <c r="K184" s="55" t="s">
        <v>18</v>
      </c>
      <c r="L184" s="55" t="s">
        <v>17</v>
      </c>
      <c r="M184" s="58" t="s">
        <v>222</v>
      </c>
      <c r="N184" s="58" t="s">
        <v>222</v>
      </c>
    </row>
    <row r="185" spans="1:14" ht="15.75" customHeight="1" x14ac:dyDescent="0.2">
      <c r="A185" s="37" t="s">
        <v>765</v>
      </c>
      <c r="B185" s="91" t="s">
        <v>209</v>
      </c>
      <c r="C185" s="55" t="s">
        <v>264</v>
      </c>
      <c r="D185" s="55">
        <v>405</v>
      </c>
      <c r="E185" s="55">
        <v>2</v>
      </c>
      <c r="F185" s="55" t="s">
        <v>219</v>
      </c>
      <c r="G185" s="56" t="s">
        <v>265</v>
      </c>
      <c r="H185" s="55" t="s">
        <v>15</v>
      </c>
      <c r="I185" s="55" t="s">
        <v>41</v>
      </c>
      <c r="J185" s="41" t="s">
        <v>767</v>
      </c>
      <c r="K185" s="55" t="s">
        <v>18</v>
      </c>
      <c r="L185" s="55" t="s">
        <v>17</v>
      </c>
      <c r="M185" s="58" t="s">
        <v>266</v>
      </c>
      <c r="N185" s="58" t="s">
        <v>266</v>
      </c>
    </row>
    <row r="186" spans="1:14" ht="15.75" customHeight="1" x14ac:dyDescent="0.2">
      <c r="A186" s="37" t="s">
        <v>765</v>
      </c>
      <c r="B186" s="91" t="s">
        <v>209</v>
      </c>
      <c r="C186" s="55" t="s">
        <v>223</v>
      </c>
      <c r="D186" s="55">
        <v>406</v>
      </c>
      <c r="E186" s="55">
        <v>1</v>
      </c>
      <c r="F186" s="55" t="s">
        <v>224</v>
      </c>
      <c r="G186" s="56" t="s">
        <v>225</v>
      </c>
      <c r="H186" s="55" t="s">
        <v>15</v>
      </c>
      <c r="I186" s="57" t="s">
        <v>221</v>
      </c>
      <c r="J186" s="41" t="s">
        <v>767</v>
      </c>
      <c r="K186" s="61" t="s">
        <v>18</v>
      </c>
      <c r="L186" s="61" t="s">
        <v>17</v>
      </c>
      <c r="M186" s="49" t="s">
        <v>226</v>
      </c>
      <c r="N186" s="49" t="s">
        <v>226</v>
      </c>
    </row>
    <row r="187" spans="1:14" ht="15.75" customHeight="1" x14ac:dyDescent="0.2">
      <c r="A187" s="37" t="s">
        <v>765</v>
      </c>
      <c r="B187" s="91" t="s">
        <v>209</v>
      </c>
      <c r="C187" s="55" t="s">
        <v>227</v>
      </c>
      <c r="D187" s="55">
        <v>407</v>
      </c>
      <c r="E187" s="55">
        <v>1</v>
      </c>
      <c r="F187" s="55" t="s">
        <v>228</v>
      </c>
      <c r="G187" s="56" t="s">
        <v>229</v>
      </c>
      <c r="H187" s="55" t="s">
        <v>15</v>
      </c>
      <c r="I187" s="55" t="s">
        <v>132</v>
      </c>
      <c r="J187" s="41" t="s">
        <v>767</v>
      </c>
      <c r="K187" s="55" t="s">
        <v>18</v>
      </c>
      <c r="L187" s="55" t="s">
        <v>17</v>
      </c>
      <c r="M187" s="58" t="s">
        <v>230</v>
      </c>
      <c r="N187" s="58" t="s">
        <v>230</v>
      </c>
    </row>
    <row r="188" spans="1:14" ht="15.75" customHeight="1" x14ac:dyDescent="0.2">
      <c r="A188" s="37" t="s">
        <v>765</v>
      </c>
      <c r="B188" s="91" t="s">
        <v>209</v>
      </c>
      <c r="C188" s="55" t="s">
        <v>231</v>
      </c>
      <c r="D188" s="55">
        <v>408</v>
      </c>
      <c r="E188" s="55">
        <v>1</v>
      </c>
      <c r="F188" s="55" t="s">
        <v>232</v>
      </c>
      <c r="G188" s="56" t="s">
        <v>233</v>
      </c>
      <c r="H188" s="55" t="s">
        <v>15</v>
      </c>
      <c r="I188" s="55" t="s">
        <v>132</v>
      </c>
      <c r="J188" s="41" t="s">
        <v>767</v>
      </c>
      <c r="K188" s="55" t="s">
        <v>18</v>
      </c>
      <c r="L188" s="55" t="s">
        <v>17</v>
      </c>
      <c r="M188" s="58" t="s">
        <v>230</v>
      </c>
      <c r="N188" s="58" t="s">
        <v>230</v>
      </c>
    </row>
    <row r="189" spans="1:14" ht="15.75" customHeight="1" x14ac:dyDescent="0.2">
      <c r="A189" s="37" t="s">
        <v>765</v>
      </c>
      <c r="B189" s="91" t="s">
        <v>209</v>
      </c>
      <c r="C189" s="55" t="s">
        <v>234</v>
      </c>
      <c r="D189" s="55">
        <v>409</v>
      </c>
      <c r="E189" s="55">
        <v>1</v>
      </c>
      <c r="F189" s="55" t="s">
        <v>235</v>
      </c>
      <c r="G189" s="56" t="s">
        <v>236</v>
      </c>
      <c r="H189" s="55" t="s">
        <v>15</v>
      </c>
      <c r="I189" s="55" t="s">
        <v>132</v>
      </c>
      <c r="J189" s="41" t="s">
        <v>767</v>
      </c>
      <c r="K189" s="55" t="s">
        <v>18</v>
      </c>
      <c r="L189" s="55" t="s">
        <v>17</v>
      </c>
      <c r="M189" s="58" t="s">
        <v>230</v>
      </c>
      <c r="N189" s="58" t="s">
        <v>230</v>
      </c>
    </row>
    <row r="190" spans="1:14" ht="15.75" customHeight="1" x14ac:dyDescent="0.2">
      <c r="A190" s="37" t="s">
        <v>765</v>
      </c>
      <c r="B190" s="91" t="s">
        <v>209</v>
      </c>
      <c r="C190" s="55" t="s">
        <v>237</v>
      </c>
      <c r="D190" s="55">
        <v>411</v>
      </c>
      <c r="E190" s="55">
        <v>1</v>
      </c>
      <c r="F190" s="55" t="s">
        <v>238</v>
      </c>
      <c r="G190" s="56" t="s">
        <v>239</v>
      </c>
      <c r="H190" s="55" t="s">
        <v>15</v>
      </c>
      <c r="I190" s="55" t="s">
        <v>202</v>
      </c>
      <c r="J190" s="41" t="s">
        <v>767</v>
      </c>
      <c r="K190" s="55" t="s">
        <v>18</v>
      </c>
      <c r="L190" s="55" t="s">
        <v>17</v>
      </c>
      <c r="M190" s="49" t="s">
        <v>240</v>
      </c>
      <c r="N190" s="49" t="s">
        <v>240</v>
      </c>
    </row>
    <row r="191" spans="1:14" ht="15.75" customHeight="1" x14ac:dyDescent="0.2">
      <c r="A191" s="37" t="s">
        <v>765</v>
      </c>
      <c r="B191" s="91" t="s">
        <v>209</v>
      </c>
      <c r="C191" s="55" t="s">
        <v>241</v>
      </c>
      <c r="D191" s="55">
        <v>412</v>
      </c>
      <c r="E191" s="55">
        <v>1</v>
      </c>
      <c r="F191" s="55" t="s">
        <v>242</v>
      </c>
      <c r="G191" s="56" t="s">
        <v>243</v>
      </c>
      <c r="H191" s="55" t="s">
        <v>15</v>
      </c>
      <c r="I191" s="55" t="s">
        <v>132</v>
      </c>
      <c r="J191" s="41" t="s">
        <v>767</v>
      </c>
      <c r="K191" s="55" t="s">
        <v>18</v>
      </c>
      <c r="L191" s="55" t="s">
        <v>17</v>
      </c>
      <c r="M191" s="58" t="s">
        <v>230</v>
      </c>
      <c r="N191" s="58" t="s">
        <v>230</v>
      </c>
    </row>
    <row r="192" spans="1:14" ht="15.75" customHeight="1" x14ac:dyDescent="0.2">
      <c r="A192" s="37" t="s">
        <v>765</v>
      </c>
      <c r="B192" s="91" t="s">
        <v>209</v>
      </c>
      <c r="C192" s="55" t="s">
        <v>244</v>
      </c>
      <c r="D192" s="55">
        <v>412</v>
      </c>
      <c r="E192" s="55">
        <v>3</v>
      </c>
      <c r="F192" s="55" t="s">
        <v>242</v>
      </c>
      <c r="G192" s="56" t="s">
        <v>245</v>
      </c>
      <c r="H192" s="55" t="s">
        <v>15</v>
      </c>
      <c r="I192" s="55" t="s">
        <v>132</v>
      </c>
      <c r="J192" s="41" t="s">
        <v>767</v>
      </c>
      <c r="K192" s="55" t="s">
        <v>18</v>
      </c>
      <c r="L192" s="55" t="s">
        <v>17</v>
      </c>
      <c r="M192" s="49" t="s">
        <v>213</v>
      </c>
      <c r="N192" s="49" t="s">
        <v>213</v>
      </c>
    </row>
    <row r="193" spans="1:14" ht="15.75" customHeight="1" x14ac:dyDescent="0.2">
      <c r="A193" s="37" t="s">
        <v>765</v>
      </c>
      <c r="B193" s="91" t="s">
        <v>209</v>
      </c>
      <c r="C193" s="55" t="s">
        <v>246</v>
      </c>
      <c r="D193" s="55">
        <v>414</v>
      </c>
      <c r="E193" s="55">
        <v>1</v>
      </c>
      <c r="F193" s="55" t="s">
        <v>247</v>
      </c>
      <c r="G193" s="56" t="s">
        <v>248</v>
      </c>
      <c r="H193" s="55" t="s">
        <v>15</v>
      </c>
      <c r="I193" s="55" t="s">
        <v>132</v>
      </c>
      <c r="J193" s="57" t="s">
        <v>249</v>
      </c>
      <c r="K193" s="55" t="s">
        <v>1</v>
      </c>
      <c r="L193" s="55" t="s">
        <v>1</v>
      </c>
      <c r="M193" s="49">
        <v>124</v>
      </c>
      <c r="N193" s="49">
        <v>124</v>
      </c>
    </row>
    <row r="194" spans="1:14" ht="15.75" customHeight="1" x14ac:dyDescent="0.2">
      <c r="A194" s="37" t="s">
        <v>765</v>
      </c>
      <c r="B194" s="91" t="s">
        <v>209</v>
      </c>
      <c r="C194" s="55" t="s">
        <v>250</v>
      </c>
      <c r="D194" s="55">
        <v>414</v>
      </c>
      <c r="E194" s="55">
        <v>2</v>
      </c>
      <c r="F194" s="55" t="s">
        <v>247</v>
      </c>
      <c r="G194" s="56" t="s">
        <v>251</v>
      </c>
      <c r="H194" s="55" t="s">
        <v>15</v>
      </c>
      <c r="I194" s="55" t="s">
        <v>132</v>
      </c>
      <c r="J194" s="41" t="s">
        <v>767</v>
      </c>
      <c r="K194" s="55" t="s">
        <v>18</v>
      </c>
      <c r="L194" s="55" t="s">
        <v>17</v>
      </c>
      <c r="M194" s="58" t="s">
        <v>252</v>
      </c>
      <c r="N194" s="58" t="s">
        <v>252</v>
      </c>
    </row>
    <row r="195" spans="1:14" ht="15.75" customHeight="1" x14ac:dyDescent="0.2">
      <c r="A195" s="37" t="s">
        <v>765</v>
      </c>
      <c r="B195" s="91" t="s">
        <v>209</v>
      </c>
      <c r="C195" s="55" t="s">
        <v>253</v>
      </c>
      <c r="D195" s="55">
        <v>415</v>
      </c>
      <c r="E195" s="55">
        <v>1</v>
      </c>
      <c r="F195" s="55" t="s">
        <v>254</v>
      </c>
      <c r="G195" s="56" t="s">
        <v>255</v>
      </c>
      <c r="H195" s="55" t="s">
        <v>15</v>
      </c>
      <c r="I195" s="55" t="s">
        <v>256</v>
      </c>
      <c r="J195" s="41" t="s">
        <v>767</v>
      </c>
      <c r="K195" s="55" t="s">
        <v>18</v>
      </c>
      <c r="L195" s="55" t="s">
        <v>17</v>
      </c>
      <c r="M195" s="49" t="s">
        <v>257</v>
      </c>
      <c r="N195" s="49" t="s">
        <v>257</v>
      </c>
    </row>
    <row r="196" spans="1:14" ht="15.75" customHeight="1" x14ac:dyDescent="0.2">
      <c r="A196" s="37" t="s">
        <v>577</v>
      </c>
      <c r="B196" s="90" t="s">
        <v>114</v>
      </c>
      <c r="C196" s="38" t="s">
        <v>334</v>
      </c>
      <c r="D196" s="51">
        <v>301</v>
      </c>
      <c r="E196" s="51">
        <v>3</v>
      </c>
      <c r="F196" s="38" t="s">
        <v>282</v>
      </c>
      <c r="G196" s="40" t="s">
        <v>335</v>
      </c>
      <c r="H196" s="38" t="s">
        <v>439</v>
      </c>
      <c r="I196" s="42" t="s">
        <v>123</v>
      </c>
      <c r="J196" s="38" t="s">
        <v>338</v>
      </c>
      <c r="K196" s="42" t="s">
        <v>1</v>
      </c>
      <c r="L196" s="42" t="s">
        <v>330</v>
      </c>
      <c r="M196" s="43">
        <v>0</v>
      </c>
      <c r="N196" s="43" t="s">
        <v>611</v>
      </c>
    </row>
    <row r="197" spans="1:14" ht="15.75" customHeight="1" x14ac:dyDescent="0.2">
      <c r="A197" s="37" t="s">
        <v>577</v>
      </c>
      <c r="B197" s="90" t="s">
        <v>114</v>
      </c>
      <c r="C197" s="38" t="s">
        <v>334</v>
      </c>
      <c r="D197" s="51">
        <v>301</v>
      </c>
      <c r="E197" s="51">
        <v>3</v>
      </c>
      <c r="F197" s="38" t="s">
        <v>282</v>
      </c>
      <c r="G197" s="40" t="s">
        <v>335</v>
      </c>
      <c r="H197" s="38" t="s">
        <v>439</v>
      </c>
      <c r="I197" s="42" t="s">
        <v>123</v>
      </c>
      <c r="J197" s="38" t="s">
        <v>339</v>
      </c>
      <c r="K197" s="42" t="s">
        <v>1</v>
      </c>
      <c r="L197" s="42" t="s">
        <v>330</v>
      </c>
      <c r="M197" s="43">
        <v>0</v>
      </c>
      <c r="N197" s="43" t="s">
        <v>611</v>
      </c>
    </row>
    <row r="198" spans="1:14" ht="15.75" customHeight="1" x14ac:dyDescent="0.2">
      <c r="A198" s="37" t="s">
        <v>579</v>
      </c>
      <c r="B198" s="90" t="s">
        <v>114</v>
      </c>
      <c r="C198" s="38" t="s">
        <v>334</v>
      </c>
      <c r="D198" s="51">
        <v>301</v>
      </c>
      <c r="E198" s="51">
        <v>3</v>
      </c>
      <c r="F198" s="38" t="s">
        <v>282</v>
      </c>
      <c r="G198" s="40" t="s">
        <v>335</v>
      </c>
      <c r="H198" s="38" t="s">
        <v>484</v>
      </c>
      <c r="I198" s="42" t="s">
        <v>123</v>
      </c>
      <c r="J198" s="38" t="s">
        <v>336</v>
      </c>
      <c r="K198" s="42" t="s">
        <v>1</v>
      </c>
      <c r="L198" s="42" t="s">
        <v>330</v>
      </c>
      <c r="M198" s="43">
        <v>3075.39</v>
      </c>
      <c r="N198" s="43" t="s">
        <v>717</v>
      </c>
    </row>
    <row r="199" spans="1:14" ht="15.75" customHeight="1" x14ac:dyDescent="0.2">
      <c r="A199" s="37" t="s">
        <v>579</v>
      </c>
      <c r="B199" s="90" t="s">
        <v>114</v>
      </c>
      <c r="C199" s="38" t="s">
        <v>334</v>
      </c>
      <c r="D199" s="51">
        <v>301</v>
      </c>
      <c r="E199" s="51">
        <v>3</v>
      </c>
      <c r="F199" s="38" t="s">
        <v>282</v>
      </c>
      <c r="G199" s="40" t="s">
        <v>335</v>
      </c>
      <c r="H199" s="38" t="s">
        <v>484</v>
      </c>
      <c r="I199" s="42" t="s">
        <v>123</v>
      </c>
      <c r="J199" s="38" t="s">
        <v>337</v>
      </c>
      <c r="K199" s="42" t="s">
        <v>1</v>
      </c>
      <c r="L199" s="42" t="s">
        <v>330</v>
      </c>
      <c r="M199" s="43">
        <v>0</v>
      </c>
      <c r="N199" s="43" t="s">
        <v>611</v>
      </c>
    </row>
    <row r="200" spans="1:14" ht="15.75" customHeight="1" x14ac:dyDescent="0.2">
      <c r="A200" s="37" t="s">
        <v>579</v>
      </c>
      <c r="B200" s="90" t="s">
        <v>114</v>
      </c>
      <c r="C200" s="38" t="s">
        <v>334</v>
      </c>
      <c r="D200" s="51">
        <v>301</v>
      </c>
      <c r="E200" s="51">
        <v>3</v>
      </c>
      <c r="F200" s="38" t="s">
        <v>282</v>
      </c>
      <c r="G200" s="40" t="s">
        <v>335</v>
      </c>
      <c r="H200" s="38" t="s">
        <v>484</v>
      </c>
      <c r="I200" s="42" t="s">
        <v>123</v>
      </c>
      <c r="J200" s="38" t="s">
        <v>338</v>
      </c>
      <c r="K200" s="42" t="s">
        <v>1</v>
      </c>
      <c r="L200" s="42" t="s">
        <v>330</v>
      </c>
      <c r="M200" s="43">
        <v>0</v>
      </c>
      <c r="N200" s="43" t="s">
        <v>611</v>
      </c>
    </row>
    <row r="201" spans="1:14" ht="15.75" customHeight="1" x14ac:dyDescent="0.2">
      <c r="A201" s="37" t="s">
        <v>579</v>
      </c>
      <c r="B201" s="90" t="s">
        <v>114</v>
      </c>
      <c r="C201" s="38" t="s">
        <v>334</v>
      </c>
      <c r="D201" s="51">
        <v>301</v>
      </c>
      <c r="E201" s="51">
        <v>3</v>
      </c>
      <c r="F201" s="38" t="s">
        <v>282</v>
      </c>
      <c r="G201" s="40" t="s">
        <v>335</v>
      </c>
      <c r="H201" s="38" t="s">
        <v>484</v>
      </c>
      <c r="I201" s="42" t="s">
        <v>123</v>
      </c>
      <c r="J201" s="38" t="s">
        <v>339</v>
      </c>
      <c r="K201" s="42" t="s">
        <v>1</v>
      </c>
      <c r="L201" s="42" t="s">
        <v>330</v>
      </c>
      <c r="M201" s="43">
        <v>0</v>
      </c>
      <c r="N201" s="43" t="s">
        <v>611</v>
      </c>
    </row>
    <row r="202" spans="1:14" ht="15.75" customHeight="1" x14ac:dyDescent="0.2">
      <c r="A202" s="37" t="s">
        <v>580</v>
      </c>
      <c r="B202" s="90" t="s">
        <v>114</v>
      </c>
      <c r="C202" s="38" t="s">
        <v>334</v>
      </c>
      <c r="D202" s="51">
        <v>301</v>
      </c>
      <c r="E202" s="51">
        <v>3</v>
      </c>
      <c r="F202" s="38" t="s">
        <v>282</v>
      </c>
      <c r="G202" s="40" t="s">
        <v>335</v>
      </c>
      <c r="H202" s="38" t="s">
        <v>499</v>
      </c>
      <c r="I202" s="42" t="s">
        <v>123</v>
      </c>
      <c r="J202" s="38" t="s">
        <v>336</v>
      </c>
      <c r="K202" s="42" t="s">
        <v>1</v>
      </c>
      <c r="L202" s="42" t="s">
        <v>330</v>
      </c>
      <c r="M202" s="43">
        <v>2706537.82</v>
      </c>
      <c r="N202" s="43" t="s">
        <v>718</v>
      </c>
    </row>
    <row r="203" spans="1:14" ht="15.75" customHeight="1" x14ac:dyDescent="0.2">
      <c r="A203" s="37" t="s">
        <v>580</v>
      </c>
      <c r="B203" s="90" t="s">
        <v>114</v>
      </c>
      <c r="C203" s="38" t="s">
        <v>334</v>
      </c>
      <c r="D203" s="51">
        <v>301</v>
      </c>
      <c r="E203" s="51">
        <v>3</v>
      </c>
      <c r="F203" s="38" t="s">
        <v>282</v>
      </c>
      <c r="G203" s="40" t="s">
        <v>335</v>
      </c>
      <c r="H203" s="38" t="s">
        <v>499</v>
      </c>
      <c r="I203" s="42" t="s">
        <v>123</v>
      </c>
      <c r="J203" s="38" t="s">
        <v>337</v>
      </c>
      <c r="K203" s="42" t="s">
        <v>1</v>
      </c>
      <c r="L203" s="42" t="s">
        <v>330</v>
      </c>
      <c r="M203" s="43">
        <v>374462.03</v>
      </c>
      <c r="N203" s="43" t="s">
        <v>719</v>
      </c>
    </row>
    <row r="204" spans="1:14" ht="15.75" customHeight="1" x14ac:dyDescent="0.2">
      <c r="A204" s="37" t="s">
        <v>580</v>
      </c>
      <c r="B204" s="90" t="s">
        <v>114</v>
      </c>
      <c r="C204" s="38" t="s">
        <v>334</v>
      </c>
      <c r="D204" s="51">
        <v>301</v>
      </c>
      <c r="E204" s="51">
        <v>3</v>
      </c>
      <c r="F204" s="38" t="s">
        <v>282</v>
      </c>
      <c r="G204" s="40" t="s">
        <v>335</v>
      </c>
      <c r="H204" s="38" t="s">
        <v>499</v>
      </c>
      <c r="I204" s="42" t="s">
        <v>123</v>
      </c>
      <c r="J204" s="38" t="s">
        <v>338</v>
      </c>
      <c r="K204" s="42" t="s">
        <v>1</v>
      </c>
      <c r="L204" s="42" t="s">
        <v>330</v>
      </c>
      <c r="M204" s="43">
        <v>1928020.59</v>
      </c>
      <c r="N204" s="43" t="s">
        <v>720</v>
      </c>
    </row>
    <row r="205" spans="1:14" ht="15.75" customHeight="1" x14ac:dyDescent="0.2">
      <c r="A205" s="37" t="s">
        <v>580</v>
      </c>
      <c r="B205" s="90" t="s">
        <v>114</v>
      </c>
      <c r="C205" s="38" t="s">
        <v>334</v>
      </c>
      <c r="D205" s="51">
        <v>301</v>
      </c>
      <c r="E205" s="51">
        <v>3</v>
      </c>
      <c r="F205" s="38" t="s">
        <v>282</v>
      </c>
      <c r="G205" s="40" t="s">
        <v>335</v>
      </c>
      <c r="H205" s="38" t="s">
        <v>499</v>
      </c>
      <c r="I205" s="42" t="s">
        <v>123</v>
      </c>
      <c r="J205" s="38" t="s">
        <v>339</v>
      </c>
      <c r="K205" s="42" t="s">
        <v>1</v>
      </c>
      <c r="L205" s="42" t="s">
        <v>330</v>
      </c>
      <c r="M205" s="43">
        <v>1168</v>
      </c>
      <c r="N205" s="43" t="s">
        <v>721</v>
      </c>
    </row>
    <row r="206" spans="1:14" ht="15.75" customHeight="1" x14ac:dyDescent="0.2">
      <c r="A206" s="37" t="s">
        <v>581</v>
      </c>
      <c r="B206" s="90" t="s">
        <v>114</v>
      </c>
      <c r="C206" s="38" t="s">
        <v>334</v>
      </c>
      <c r="D206" s="51">
        <v>301</v>
      </c>
      <c r="E206" s="51">
        <v>3</v>
      </c>
      <c r="F206" s="38" t="s">
        <v>282</v>
      </c>
      <c r="G206" s="40" t="s">
        <v>335</v>
      </c>
      <c r="H206" s="38" t="s">
        <v>534</v>
      </c>
      <c r="I206" s="42" t="s">
        <v>123</v>
      </c>
      <c r="J206" s="41" t="s">
        <v>336</v>
      </c>
      <c r="K206" s="42" t="s">
        <v>1</v>
      </c>
      <c r="L206" s="42" t="s">
        <v>330</v>
      </c>
      <c r="M206" s="43">
        <v>0</v>
      </c>
      <c r="N206" s="43" t="s">
        <v>611</v>
      </c>
    </row>
    <row r="207" spans="1:14" ht="15.75" customHeight="1" x14ac:dyDescent="0.2">
      <c r="A207" s="37" t="s">
        <v>765</v>
      </c>
      <c r="B207" s="91" t="s">
        <v>11</v>
      </c>
      <c r="C207" s="55" t="s">
        <v>12</v>
      </c>
      <c r="D207" s="55">
        <v>2</v>
      </c>
      <c r="E207" s="55">
        <v>13</v>
      </c>
      <c r="F207" s="55" t="s">
        <v>13</v>
      </c>
      <c r="G207" s="56" t="s">
        <v>14</v>
      </c>
      <c r="H207" s="55" t="s">
        <v>15</v>
      </c>
      <c r="I207" s="55" t="s">
        <v>16</v>
      </c>
      <c r="J207" s="38" t="s">
        <v>767</v>
      </c>
      <c r="K207" s="55" t="s">
        <v>18</v>
      </c>
      <c r="L207" s="55" t="s">
        <v>17</v>
      </c>
      <c r="M207" s="58" t="s">
        <v>19</v>
      </c>
      <c r="N207" s="58" t="s">
        <v>19</v>
      </c>
    </row>
    <row r="208" spans="1:14" ht="15.75" customHeight="1" x14ac:dyDescent="0.2">
      <c r="A208" s="37" t="s">
        <v>765</v>
      </c>
      <c r="B208" s="91" t="s">
        <v>11</v>
      </c>
      <c r="C208" s="55" t="s">
        <v>20</v>
      </c>
      <c r="D208" s="55">
        <v>2</v>
      </c>
      <c r="E208" s="55">
        <v>14</v>
      </c>
      <c r="F208" s="55" t="s">
        <v>13</v>
      </c>
      <c r="G208" s="56" t="s">
        <v>21</v>
      </c>
      <c r="H208" s="55" t="s">
        <v>15</v>
      </c>
      <c r="I208" s="55" t="s">
        <v>22</v>
      </c>
      <c r="J208" s="38" t="s">
        <v>767</v>
      </c>
      <c r="K208" s="55" t="s">
        <v>18</v>
      </c>
      <c r="L208" s="55" t="s">
        <v>17</v>
      </c>
      <c r="M208" s="58" t="s">
        <v>23</v>
      </c>
      <c r="N208" s="58" t="s">
        <v>23</v>
      </c>
    </row>
    <row r="209" spans="1:14" ht="15.75" customHeight="1" x14ac:dyDescent="0.2">
      <c r="A209" s="37" t="s">
        <v>765</v>
      </c>
      <c r="B209" s="91" t="s">
        <v>11</v>
      </c>
      <c r="C209" s="55" t="s">
        <v>24</v>
      </c>
      <c r="D209" s="55">
        <v>2</v>
      </c>
      <c r="E209" s="55">
        <v>15</v>
      </c>
      <c r="F209" s="55" t="s">
        <v>13</v>
      </c>
      <c r="G209" s="56" t="s">
        <v>25</v>
      </c>
      <c r="H209" s="55" t="s">
        <v>15</v>
      </c>
      <c r="I209" s="55" t="s">
        <v>16</v>
      </c>
      <c r="J209" s="38" t="s">
        <v>767</v>
      </c>
      <c r="K209" s="55" t="s">
        <v>18</v>
      </c>
      <c r="L209" s="55" t="s">
        <v>17</v>
      </c>
      <c r="M209" s="58" t="s">
        <v>26</v>
      </c>
      <c r="N209" s="58" t="s">
        <v>26</v>
      </c>
    </row>
    <row r="210" spans="1:14" ht="15.75" customHeight="1" x14ac:dyDescent="0.2">
      <c r="A210" s="37" t="s">
        <v>765</v>
      </c>
      <c r="B210" s="91" t="s">
        <v>11</v>
      </c>
      <c r="C210" s="55" t="s">
        <v>27</v>
      </c>
      <c r="D210" s="55">
        <v>2</v>
      </c>
      <c r="E210" s="55">
        <v>16</v>
      </c>
      <c r="F210" s="55" t="s">
        <v>13</v>
      </c>
      <c r="G210" s="56" t="s">
        <v>28</v>
      </c>
      <c r="H210" s="55" t="s">
        <v>15</v>
      </c>
      <c r="I210" s="55" t="s">
        <v>16</v>
      </c>
      <c r="J210" s="38" t="s">
        <v>767</v>
      </c>
      <c r="K210" s="55" t="s">
        <v>18</v>
      </c>
      <c r="L210" s="55" t="s">
        <v>17</v>
      </c>
      <c r="M210" s="58" t="s">
        <v>29</v>
      </c>
      <c r="N210" s="58" t="s">
        <v>29</v>
      </c>
    </row>
    <row r="211" spans="1:14" ht="15.75" customHeight="1" x14ac:dyDescent="0.2">
      <c r="A211" s="37" t="s">
        <v>765</v>
      </c>
      <c r="B211" s="91" t="s">
        <v>11</v>
      </c>
      <c r="C211" s="55" t="s">
        <v>30</v>
      </c>
      <c r="D211" s="55">
        <v>2</v>
      </c>
      <c r="E211" s="55">
        <v>17</v>
      </c>
      <c r="F211" s="55" t="s">
        <v>13</v>
      </c>
      <c r="G211" s="56" t="s">
        <v>31</v>
      </c>
      <c r="H211" s="55" t="s">
        <v>15</v>
      </c>
      <c r="I211" s="55" t="s">
        <v>16</v>
      </c>
      <c r="J211" s="38" t="s">
        <v>767</v>
      </c>
      <c r="K211" s="55" t="s">
        <v>18</v>
      </c>
      <c r="L211" s="55" t="s">
        <v>17</v>
      </c>
      <c r="M211" s="49" t="s">
        <v>32</v>
      </c>
      <c r="N211" s="49" t="s">
        <v>32</v>
      </c>
    </row>
    <row r="212" spans="1:14" ht="15.75" customHeight="1" x14ac:dyDescent="0.2">
      <c r="A212" s="37" t="s">
        <v>765</v>
      </c>
      <c r="B212" s="91" t="s">
        <v>11</v>
      </c>
      <c r="C212" s="55" t="s">
        <v>33</v>
      </c>
      <c r="D212" s="55">
        <v>2</v>
      </c>
      <c r="E212" s="55">
        <v>18</v>
      </c>
      <c r="F212" s="55" t="s">
        <v>13</v>
      </c>
      <c r="G212" s="56" t="s">
        <v>34</v>
      </c>
      <c r="H212" s="55" t="s">
        <v>15</v>
      </c>
      <c r="I212" s="55" t="s">
        <v>16</v>
      </c>
      <c r="J212" s="38" t="s">
        <v>767</v>
      </c>
      <c r="K212" s="55" t="s">
        <v>18</v>
      </c>
      <c r="L212" s="55" t="s">
        <v>17</v>
      </c>
      <c r="M212" s="49" t="s">
        <v>35</v>
      </c>
      <c r="N212" s="49" t="s">
        <v>35</v>
      </c>
    </row>
    <row r="213" spans="1:14" ht="15.75" customHeight="1" x14ac:dyDescent="0.2">
      <c r="A213" s="37" t="s">
        <v>765</v>
      </c>
      <c r="B213" s="91" t="s">
        <v>11</v>
      </c>
      <c r="C213" s="55" t="s">
        <v>36</v>
      </c>
      <c r="D213" s="55">
        <v>2</v>
      </c>
      <c r="E213" s="55">
        <v>19</v>
      </c>
      <c r="F213" s="55" t="s">
        <v>13</v>
      </c>
      <c r="G213" s="56" t="s">
        <v>37</v>
      </c>
      <c r="H213" s="55" t="s">
        <v>15</v>
      </c>
      <c r="I213" s="55" t="s">
        <v>38</v>
      </c>
      <c r="J213" s="38" t="s">
        <v>767</v>
      </c>
      <c r="K213" s="55" t="s">
        <v>18</v>
      </c>
      <c r="L213" s="55" t="s">
        <v>17</v>
      </c>
      <c r="M213" s="49" t="s">
        <v>766</v>
      </c>
      <c r="N213" s="59" t="s">
        <v>808</v>
      </c>
    </row>
    <row r="214" spans="1:14" ht="15.75" customHeight="1" x14ac:dyDescent="0.2">
      <c r="A214" s="37" t="s">
        <v>765</v>
      </c>
      <c r="B214" s="91" t="s">
        <v>11</v>
      </c>
      <c r="C214" s="55" t="s">
        <v>39</v>
      </c>
      <c r="D214" s="55">
        <v>2</v>
      </c>
      <c r="E214" s="55">
        <v>20</v>
      </c>
      <c r="F214" s="55" t="s">
        <v>13</v>
      </c>
      <c r="G214" s="56" t="s">
        <v>40</v>
      </c>
      <c r="H214" s="55" t="s">
        <v>15</v>
      </c>
      <c r="I214" s="55" t="s">
        <v>41</v>
      </c>
      <c r="J214" s="38" t="s">
        <v>767</v>
      </c>
      <c r="K214" s="55" t="s">
        <v>18</v>
      </c>
      <c r="L214" s="55" t="s">
        <v>17</v>
      </c>
      <c r="M214" s="58" t="s">
        <v>42</v>
      </c>
      <c r="N214" s="58" t="s">
        <v>42</v>
      </c>
    </row>
    <row r="215" spans="1:14" ht="15.75" customHeight="1" x14ac:dyDescent="0.2">
      <c r="A215" s="37" t="s">
        <v>765</v>
      </c>
      <c r="B215" s="91" t="s">
        <v>11</v>
      </c>
      <c r="C215" s="55" t="s">
        <v>43</v>
      </c>
      <c r="D215" s="55">
        <v>2</v>
      </c>
      <c r="E215" s="55">
        <v>22</v>
      </c>
      <c r="F215" s="55" t="s">
        <v>44</v>
      </c>
      <c r="G215" s="56" t="s">
        <v>45</v>
      </c>
      <c r="H215" s="55" t="s">
        <v>15</v>
      </c>
      <c r="I215" s="55" t="s">
        <v>22</v>
      </c>
      <c r="J215" s="38" t="s">
        <v>767</v>
      </c>
      <c r="K215" s="55" t="s">
        <v>18</v>
      </c>
      <c r="L215" s="55" t="s">
        <v>17</v>
      </c>
      <c r="M215" s="58" t="s">
        <v>46</v>
      </c>
      <c r="N215" s="58" t="s">
        <v>46</v>
      </c>
    </row>
    <row r="216" spans="1:14" ht="15.75" customHeight="1" x14ac:dyDescent="0.2">
      <c r="A216" s="37" t="s">
        <v>765</v>
      </c>
      <c r="B216" s="91" t="s">
        <v>11</v>
      </c>
      <c r="C216" s="55" t="s">
        <v>47</v>
      </c>
      <c r="D216" s="55">
        <v>2</v>
      </c>
      <c r="E216" s="55">
        <v>23</v>
      </c>
      <c r="F216" s="55" t="s">
        <v>44</v>
      </c>
      <c r="G216" s="56" t="s">
        <v>48</v>
      </c>
      <c r="H216" s="55" t="s">
        <v>15</v>
      </c>
      <c r="I216" s="55" t="s">
        <v>16</v>
      </c>
      <c r="J216" s="38" t="s">
        <v>767</v>
      </c>
      <c r="K216" s="55" t="s">
        <v>18</v>
      </c>
      <c r="L216" s="55" t="s">
        <v>17</v>
      </c>
      <c r="M216" s="58" t="s">
        <v>49</v>
      </c>
      <c r="N216" s="58" t="s">
        <v>49</v>
      </c>
    </row>
    <row r="217" spans="1:14" ht="15.75" customHeight="1" x14ac:dyDescent="0.2">
      <c r="A217" s="37" t="s">
        <v>765</v>
      </c>
      <c r="B217" s="91" t="s">
        <v>11</v>
      </c>
      <c r="C217" s="55" t="s">
        <v>50</v>
      </c>
      <c r="D217" s="55">
        <v>2</v>
      </c>
      <c r="E217" s="55">
        <v>24</v>
      </c>
      <c r="F217" s="55" t="s">
        <v>44</v>
      </c>
      <c r="G217" s="56" t="s">
        <v>51</v>
      </c>
      <c r="H217" s="55" t="s">
        <v>15</v>
      </c>
      <c r="I217" s="55" t="s">
        <v>22</v>
      </c>
      <c r="J217" s="38" t="s">
        <v>767</v>
      </c>
      <c r="K217" s="55" t="s">
        <v>18</v>
      </c>
      <c r="L217" s="55" t="s">
        <v>17</v>
      </c>
      <c r="M217" s="58" t="s">
        <v>52</v>
      </c>
      <c r="N217" s="58" t="s">
        <v>52</v>
      </c>
    </row>
    <row r="218" spans="1:14" ht="15.75" customHeight="1" x14ac:dyDescent="0.2">
      <c r="A218" s="37" t="s">
        <v>765</v>
      </c>
      <c r="B218" s="91" t="s">
        <v>11</v>
      </c>
      <c r="C218" s="55" t="s">
        <v>53</v>
      </c>
      <c r="D218" s="55">
        <v>2</v>
      </c>
      <c r="E218" s="55">
        <v>25</v>
      </c>
      <c r="F218" s="55" t="s">
        <v>44</v>
      </c>
      <c r="G218" s="56" t="s">
        <v>54</v>
      </c>
      <c r="H218" s="55" t="s">
        <v>15</v>
      </c>
      <c r="I218" s="55" t="s">
        <v>16</v>
      </c>
      <c r="J218" s="38" t="s">
        <v>767</v>
      </c>
      <c r="K218" s="55" t="s">
        <v>18</v>
      </c>
      <c r="L218" s="55" t="s">
        <v>17</v>
      </c>
      <c r="M218" s="58" t="s">
        <v>55</v>
      </c>
      <c r="N218" s="58" t="s">
        <v>55</v>
      </c>
    </row>
    <row r="219" spans="1:14" ht="15.75" customHeight="1" x14ac:dyDescent="0.2">
      <c r="A219" s="37" t="s">
        <v>765</v>
      </c>
      <c r="B219" s="91" t="s">
        <v>11</v>
      </c>
      <c r="C219" s="55" t="s">
        <v>56</v>
      </c>
      <c r="D219" s="55">
        <v>2</v>
      </c>
      <c r="E219" s="55">
        <v>26</v>
      </c>
      <c r="F219" s="55" t="s">
        <v>44</v>
      </c>
      <c r="G219" s="56" t="s">
        <v>57</v>
      </c>
      <c r="H219" s="55" t="s">
        <v>15</v>
      </c>
      <c r="I219" s="55" t="s">
        <v>16</v>
      </c>
      <c r="J219" s="38" t="s">
        <v>767</v>
      </c>
      <c r="K219" s="55" t="s">
        <v>18</v>
      </c>
      <c r="L219" s="55" t="s">
        <v>17</v>
      </c>
      <c r="M219" s="58" t="s">
        <v>58</v>
      </c>
      <c r="N219" s="58" t="s">
        <v>58</v>
      </c>
    </row>
    <row r="220" spans="1:14" ht="15.75" customHeight="1" x14ac:dyDescent="0.2">
      <c r="A220" s="37" t="s">
        <v>765</v>
      </c>
      <c r="B220" s="91" t="s">
        <v>11</v>
      </c>
      <c r="C220" s="55" t="s">
        <v>59</v>
      </c>
      <c r="D220" s="55">
        <v>2</v>
      </c>
      <c r="E220" s="55">
        <v>27</v>
      </c>
      <c r="F220" s="55" t="s">
        <v>44</v>
      </c>
      <c r="G220" s="56" t="s">
        <v>60</v>
      </c>
      <c r="H220" s="55" t="s">
        <v>15</v>
      </c>
      <c r="I220" s="55" t="s">
        <v>22</v>
      </c>
      <c r="J220" s="38" t="s">
        <v>767</v>
      </c>
      <c r="K220" s="55" t="s">
        <v>18</v>
      </c>
      <c r="L220" s="55" t="s">
        <v>17</v>
      </c>
      <c r="M220" s="49" t="s">
        <v>61</v>
      </c>
      <c r="N220" s="49" t="s">
        <v>61</v>
      </c>
    </row>
    <row r="221" spans="1:14" ht="15.75" customHeight="1" x14ac:dyDescent="0.2">
      <c r="A221" s="37" t="s">
        <v>765</v>
      </c>
      <c r="B221" s="91" t="s">
        <v>11</v>
      </c>
      <c r="C221" s="55" t="s">
        <v>62</v>
      </c>
      <c r="D221" s="55">
        <v>2</v>
      </c>
      <c r="E221" s="55">
        <v>28</v>
      </c>
      <c r="F221" s="55" t="s">
        <v>44</v>
      </c>
      <c r="G221" s="56" t="s">
        <v>63</v>
      </c>
      <c r="H221" s="55" t="s">
        <v>15</v>
      </c>
      <c r="I221" s="55" t="s">
        <v>22</v>
      </c>
      <c r="J221" s="38" t="s">
        <v>767</v>
      </c>
      <c r="K221" s="55" t="s">
        <v>18</v>
      </c>
      <c r="L221" s="55" t="s">
        <v>17</v>
      </c>
      <c r="M221" s="58" t="s">
        <v>64</v>
      </c>
      <c r="N221" s="58" t="s">
        <v>64</v>
      </c>
    </row>
    <row r="222" spans="1:14" ht="15.75" customHeight="1" x14ac:dyDescent="0.2">
      <c r="A222" s="37" t="s">
        <v>765</v>
      </c>
      <c r="B222" s="91" t="s">
        <v>11</v>
      </c>
      <c r="C222" s="55" t="s">
        <v>65</v>
      </c>
      <c r="D222" s="55">
        <v>2</v>
      </c>
      <c r="E222" s="55">
        <v>29</v>
      </c>
      <c r="F222" s="55" t="s">
        <v>66</v>
      </c>
      <c r="G222" s="56" t="s">
        <v>67</v>
      </c>
      <c r="H222" s="55" t="s">
        <v>15</v>
      </c>
      <c r="I222" s="55" t="s">
        <v>22</v>
      </c>
      <c r="J222" s="38" t="s">
        <v>767</v>
      </c>
      <c r="K222" s="55" t="s">
        <v>18</v>
      </c>
      <c r="L222" s="55" t="s">
        <v>17</v>
      </c>
      <c r="M222" s="62" t="s">
        <v>796</v>
      </c>
      <c r="N222" s="62" t="s">
        <v>796</v>
      </c>
    </row>
    <row r="223" spans="1:14" ht="15.75" customHeight="1" x14ac:dyDescent="0.2">
      <c r="A223" s="37" t="s">
        <v>765</v>
      </c>
      <c r="B223" s="91" t="s">
        <v>11</v>
      </c>
      <c r="C223" s="55" t="s">
        <v>68</v>
      </c>
      <c r="D223" s="55">
        <v>2</v>
      </c>
      <c r="E223" s="55">
        <v>30</v>
      </c>
      <c r="F223" s="55" t="s">
        <v>66</v>
      </c>
      <c r="G223" s="56" t="s">
        <v>69</v>
      </c>
      <c r="H223" s="55" t="s">
        <v>15</v>
      </c>
      <c r="I223" s="55" t="s">
        <v>41</v>
      </c>
      <c r="J223" s="38" t="s">
        <v>767</v>
      </c>
      <c r="K223" s="55" t="s">
        <v>18</v>
      </c>
      <c r="L223" s="55" t="s">
        <v>17</v>
      </c>
      <c r="M223" s="58" t="s">
        <v>70</v>
      </c>
      <c r="N223" s="58" t="s">
        <v>70</v>
      </c>
    </row>
    <row r="224" spans="1:14" ht="15.75" customHeight="1" x14ac:dyDescent="0.2">
      <c r="A224" s="37" t="s">
        <v>765</v>
      </c>
      <c r="B224" s="91" t="s">
        <v>11</v>
      </c>
      <c r="C224" s="55" t="s">
        <v>71</v>
      </c>
      <c r="D224" s="55" t="s">
        <v>72</v>
      </c>
      <c r="E224" s="55" t="s">
        <v>73</v>
      </c>
      <c r="F224" s="55" t="s">
        <v>74</v>
      </c>
      <c r="G224" s="56" t="s">
        <v>75</v>
      </c>
      <c r="H224" s="55" t="s">
        <v>15</v>
      </c>
      <c r="I224" s="55" t="s">
        <v>22</v>
      </c>
      <c r="J224" s="38" t="s">
        <v>767</v>
      </c>
      <c r="K224" s="55" t="s">
        <v>18</v>
      </c>
      <c r="L224" s="55" t="s">
        <v>17</v>
      </c>
      <c r="M224" s="49" t="s">
        <v>76</v>
      </c>
      <c r="N224" s="49" t="s">
        <v>76</v>
      </c>
    </row>
    <row r="225" spans="1:14" ht="15.75" customHeight="1" x14ac:dyDescent="0.2">
      <c r="A225" s="37" t="s">
        <v>765</v>
      </c>
      <c r="B225" s="91" t="s">
        <v>11</v>
      </c>
      <c r="C225" s="55" t="s">
        <v>77</v>
      </c>
      <c r="D225" s="55" t="s">
        <v>72</v>
      </c>
      <c r="E225" s="55" t="s">
        <v>78</v>
      </c>
      <c r="F225" s="55" t="s">
        <v>13</v>
      </c>
      <c r="G225" s="56" t="s">
        <v>79</v>
      </c>
      <c r="H225" s="55" t="s">
        <v>15</v>
      </c>
      <c r="I225" s="55" t="s">
        <v>16</v>
      </c>
      <c r="J225" s="38" t="s">
        <v>767</v>
      </c>
      <c r="K225" s="55" t="s">
        <v>18</v>
      </c>
      <c r="L225" s="55" t="s">
        <v>17</v>
      </c>
      <c r="M225" s="49" t="s">
        <v>80</v>
      </c>
      <c r="N225" s="49" t="s">
        <v>80</v>
      </c>
    </row>
    <row r="226" spans="1:14" ht="15.75" customHeight="1" x14ac:dyDescent="0.2">
      <c r="A226" s="37" t="s">
        <v>765</v>
      </c>
      <c r="B226" s="91" t="s">
        <v>11</v>
      </c>
      <c r="C226" s="55" t="s">
        <v>81</v>
      </c>
      <c r="D226" s="55" t="s">
        <v>72</v>
      </c>
      <c r="E226" s="55" t="s">
        <v>82</v>
      </c>
      <c r="F226" s="55" t="s">
        <v>13</v>
      </c>
      <c r="G226" s="56" t="s">
        <v>83</v>
      </c>
      <c r="H226" s="55" t="s">
        <v>15</v>
      </c>
      <c r="I226" s="55" t="s">
        <v>16</v>
      </c>
      <c r="J226" s="38" t="s">
        <v>767</v>
      </c>
      <c r="K226" s="55" t="s">
        <v>18</v>
      </c>
      <c r="L226" s="55" t="s">
        <v>17</v>
      </c>
      <c r="M226" s="49" t="s">
        <v>84</v>
      </c>
      <c r="N226" s="49" t="s">
        <v>84</v>
      </c>
    </row>
    <row r="227" spans="1:14" ht="15.75" customHeight="1" x14ac:dyDescent="0.2">
      <c r="A227" s="37" t="s">
        <v>765</v>
      </c>
      <c r="B227" s="91" t="s">
        <v>11</v>
      </c>
      <c r="C227" s="55" t="s">
        <v>85</v>
      </c>
      <c r="D227" s="55" t="s">
        <v>72</v>
      </c>
      <c r="E227" s="55" t="s">
        <v>86</v>
      </c>
      <c r="F227" s="55" t="s">
        <v>13</v>
      </c>
      <c r="G227" s="56" t="s">
        <v>87</v>
      </c>
      <c r="H227" s="55" t="s">
        <v>15</v>
      </c>
      <c r="I227" s="55" t="s">
        <v>16</v>
      </c>
      <c r="J227" s="38" t="s">
        <v>767</v>
      </c>
      <c r="K227" s="55" t="s">
        <v>18</v>
      </c>
      <c r="L227" s="55" t="s">
        <v>17</v>
      </c>
      <c r="M227" s="58" t="s">
        <v>88</v>
      </c>
      <c r="N227" s="58" t="s">
        <v>88</v>
      </c>
    </row>
    <row r="228" spans="1:14" ht="15.75" customHeight="1" x14ac:dyDescent="0.2">
      <c r="A228" s="37" t="s">
        <v>765</v>
      </c>
      <c r="B228" s="91" t="s">
        <v>11</v>
      </c>
      <c r="C228" s="55" t="s">
        <v>89</v>
      </c>
      <c r="D228" s="55" t="s">
        <v>72</v>
      </c>
      <c r="E228" s="55" t="s">
        <v>72</v>
      </c>
      <c r="F228" s="55" t="s">
        <v>74</v>
      </c>
      <c r="G228" s="56" t="s">
        <v>90</v>
      </c>
      <c r="H228" s="55" t="s">
        <v>15</v>
      </c>
      <c r="I228" s="55" t="s">
        <v>16</v>
      </c>
      <c r="J228" s="38" t="s">
        <v>767</v>
      </c>
      <c r="K228" s="55" t="s">
        <v>18</v>
      </c>
      <c r="L228" s="55" t="s">
        <v>17</v>
      </c>
      <c r="M228" s="58" t="s">
        <v>91</v>
      </c>
      <c r="N228" s="58" t="s">
        <v>91</v>
      </c>
    </row>
    <row r="229" spans="1:14" ht="15.75" customHeight="1" x14ac:dyDescent="0.2">
      <c r="A229" s="37" t="s">
        <v>765</v>
      </c>
      <c r="B229" s="91" t="s">
        <v>11</v>
      </c>
      <c r="C229" s="55" t="s">
        <v>92</v>
      </c>
      <c r="D229" s="55" t="s">
        <v>72</v>
      </c>
      <c r="E229" s="55" t="s">
        <v>93</v>
      </c>
      <c r="F229" s="55" t="s">
        <v>74</v>
      </c>
      <c r="G229" s="56" t="s">
        <v>94</v>
      </c>
      <c r="H229" s="55" t="s">
        <v>15</v>
      </c>
      <c r="I229" s="55" t="s">
        <v>22</v>
      </c>
      <c r="J229" s="38" t="s">
        <v>767</v>
      </c>
      <c r="K229" s="55" t="s">
        <v>18</v>
      </c>
      <c r="L229" s="55" t="s">
        <v>17</v>
      </c>
      <c r="M229" s="58" t="s">
        <v>95</v>
      </c>
      <c r="N229" s="58" t="s">
        <v>95</v>
      </c>
    </row>
    <row r="230" spans="1:14" ht="15.75" customHeight="1" x14ac:dyDescent="0.2">
      <c r="A230" s="37" t="s">
        <v>765</v>
      </c>
      <c r="B230" s="91" t="s">
        <v>11</v>
      </c>
      <c r="C230" s="55" t="s">
        <v>96</v>
      </c>
      <c r="D230" s="55" t="s">
        <v>72</v>
      </c>
      <c r="E230" s="55" t="s">
        <v>97</v>
      </c>
      <c r="F230" s="55" t="s">
        <v>74</v>
      </c>
      <c r="G230" s="56" t="s">
        <v>98</v>
      </c>
      <c r="H230" s="55" t="s">
        <v>15</v>
      </c>
      <c r="I230" s="55" t="s">
        <v>22</v>
      </c>
      <c r="J230" s="38" t="s">
        <v>767</v>
      </c>
      <c r="K230" s="55" t="s">
        <v>18</v>
      </c>
      <c r="L230" s="55" t="s">
        <v>17</v>
      </c>
      <c r="M230" s="49" t="s">
        <v>99</v>
      </c>
      <c r="N230" s="49" t="s">
        <v>99</v>
      </c>
    </row>
    <row r="231" spans="1:14" ht="15.75" customHeight="1" x14ac:dyDescent="0.2">
      <c r="A231" s="37" t="s">
        <v>765</v>
      </c>
      <c r="B231" s="91" t="s">
        <v>11</v>
      </c>
      <c r="C231" s="55" t="s">
        <v>100</v>
      </c>
      <c r="D231" s="55" t="s">
        <v>72</v>
      </c>
      <c r="E231" s="55" t="s">
        <v>101</v>
      </c>
      <c r="F231" s="55" t="s">
        <v>74</v>
      </c>
      <c r="G231" s="56" t="s">
        <v>102</v>
      </c>
      <c r="H231" s="55" t="s">
        <v>15</v>
      </c>
      <c r="I231" s="55" t="s">
        <v>22</v>
      </c>
      <c r="J231" s="38" t="s">
        <v>767</v>
      </c>
      <c r="K231" s="55" t="s">
        <v>18</v>
      </c>
      <c r="L231" s="55" t="s">
        <v>17</v>
      </c>
      <c r="M231" s="49" t="s">
        <v>103</v>
      </c>
      <c r="N231" s="49" t="s">
        <v>103</v>
      </c>
    </row>
    <row r="232" spans="1:14" ht="15.75" customHeight="1" x14ac:dyDescent="0.2">
      <c r="A232" s="37" t="s">
        <v>765</v>
      </c>
      <c r="B232" s="91" t="s">
        <v>11</v>
      </c>
      <c r="C232" s="55" t="s">
        <v>104</v>
      </c>
      <c r="D232" s="55" t="s">
        <v>72</v>
      </c>
      <c r="E232" s="55" t="s">
        <v>105</v>
      </c>
      <c r="F232" s="55" t="s">
        <v>106</v>
      </c>
      <c r="G232" s="56" t="s">
        <v>107</v>
      </c>
      <c r="H232" s="55" t="s">
        <v>15</v>
      </c>
      <c r="I232" s="55" t="s">
        <v>108</v>
      </c>
      <c r="J232" s="38" t="s">
        <v>767</v>
      </c>
      <c r="K232" s="55" t="s">
        <v>18</v>
      </c>
      <c r="L232" s="55" t="s">
        <v>17</v>
      </c>
      <c r="M232" s="58" t="s">
        <v>109</v>
      </c>
      <c r="N232" s="58" t="s">
        <v>109</v>
      </c>
    </row>
    <row r="233" spans="1:14" ht="15.75" customHeight="1" x14ac:dyDescent="0.2">
      <c r="A233" s="37" t="s">
        <v>765</v>
      </c>
      <c r="B233" s="91" t="s">
        <v>11</v>
      </c>
      <c r="C233" s="55" t="s">
        <v>110</v>
      </c>
      <c r="D233" s="55" t="s">
        <v>72</v>
      </c>
      <c r="E233" s="55" t="s">
        <v>111</v>
      </c>
      <c r="F233" s="55" t="s">
        <v>13</v>
      </c>
      <c r="G233" s="56" t="s">
        <v>112</v>
      </c>
      <c r="H233" s="55" t="s">
        <v>15</v>
      </c>
      <c r="I233" s="55" t="s">
        <v>16</v>
      </c>
      <c r="J233" s="38" t="s">
        <v>767</v>
      </c>
      <c r="K233" s="55" t="s">
        <v>18</v>
      </c>
      <c r="L233" s="55" t="s">
        <v>17</v>
      </c>
      <c r="M233" s="58" t="s">
        <v>113</v>
      </c>
      <c r="N233" s="58" t="s">
        <v>113</v>
      </c>
    </row>
    <row r="234" spans="1:14" ht="15.75" customHeight="1" x14ac:dyDescent="0.2">
      <c r="A234" s="37" t="s">
        <v>581</v>
      </c>
      <c r="B234" s="90" t="s">
        <v>114</v>
      </c>
      <c r="C234" s="38" t="s">
        <v>334</v>
      </c>
      <c r="D234" s="51">
        <v>301</v>
      </c>
      <c r="E234" s="51">
        <v>3</v>
      </c>
      <c r="F234" s="38" t="s">
        <v>282</v>
      </c>
      <c r="G234" s="40" t="s">
        <v>335</v>
      </c>
      <c r="H234" s="38" t="s">
        <v>534</v>
      </c>
      <c r="I234" s="42" t="s">
        <v>123</v>
      </c>
      <c r="J234" s="41" t="s">
        <v>337</v>
      </c>
      <c r="K234" s="42" t="s">
        <v>1</v>
      </c>
      <c r="L234" s="42" t="s">
        <v>330</v>
      </c>
      <c r="M234" s="43">
        <v>2569639.33</v>
      </c>
      <c r="N234" s="43" t="s">
        <v>722</v>
      </c>
    </row>
    <row r="235" spans="1:14" ht="15.75" customHeight="1" x14ac:dyDescent="0.2">
      <c r="A235" s="37" t="s">
        <v>581</v>
      </c>
      <c r="B235" s="90" t="s">
        <v>114</v>
      </c>
      <c r="C235" s="38" t="s">
        <v>334</v>
      </c>
      <c r="D235" s="51">
        <v>301</v>
      </c>
      <c r="E235" s="51">
        <v>3</v>
      </c>
      <c r="F235" s="38" t="s">
        <v>282</v>
      </c>
      <c r="G235" s="40" t="s">
        <v>335</v>
      </c>
      <c r="H235" s="38" t="s">
        <v>534</v>
      </c>
      <c r="I235" s="42" t="s">
        <v>123</v>
      </c>
      <c r="J235" s="41" t="s">
        <v>338</v>
      </c>
      <c r="K235" s="42" t="s">
        <v>1</v>
      </c>
      <c r="L235" s="42" t="s">
        <v>330</v>
      </c>
      <c r="M235" s="43">
        <v>19407.8</v>
      </c>
      <c r="N235" s="43" t="s">
        <v>723</v>
      </c>
    </row>
    <row r="236" spans="1:14" ht="15.75" customHeight="1" x14ac:dyDescent="0.2">
      <c r="A236" s="37" t="s">
        <v>581</v>
      </c>
      <c r="B236" s="90" t="s">
        <v>114</v>
      </c>
      <c r="C236" s="38" t="s">
        <v>334</v>
      </c>
      <c r="D236" s="51">
        <v>301</v>
      </c>
      <c r="E236" s="51">
        <v>3</v>
      </c>
      <c r="F236" s="38" t="s">
        <v>282</v>
      </c>
      <c r="G236" s="40" t="s">
        <v>335</v>
      </c>
      <c r="H236" s="38" t="s">
        <v>534</v>
      </c>
      <c r="I236" s="42" t="s">
        <v>123</v>
      </c>
      <c r="J236" s="41" t="s">
        <v>339</v>
      </c>
      <c r="K236" s="42" t="s">
        <v>1</v>
      </c>
      <c r="L236" s="42" t="s">
        <v>330</v>
      </c>
      <c r="M236" s="43">
        <v>4397110.0199999996</v>
      </c>
      <c r="N236" s="43" t="s">
        <v>724</v>
      </c>
    </row>
    <row r="237" spans="1:14" ht="15.75" customHeight="1" x14ac:dyDescent="0.2">
      <c r="A237" s="37" t="s">
        <v>582</v>
      </c>
      <c r="B237" s="90" t="s">
        <v>114</v>
      </c>
      <c r="C237" s="38" t="s">
        <v>334</v>
      </c>
      <c r="D237" s="51">
        <v>301</v>
      </c>
      <c r="E237" s="51">
        <v>3</v>
      </c>
      <c r="F237" s="38" t="s">
        <v>282</v>
      </c>
      <c r="G237" s="40" t="s">
        <v>335</v>
      </c>
      <c r="H237" s="38" t="s">
        <v>555</v>
      </c>
      <c r="I237" s="42" t="s">
        <v>123</v>
      </c>
      <c r="J237" s="38" t="s">
        <v>336</v>
      </c>
      <c r="K237" s="42" t="s">
        <v>1</v>
      </c>
      <c r="L237" s="42" t="s">
        <v>330</v>
      </c>
      <c r="M237" s="43">
        <v>5038.2299999999996</v>
      </c>
      <c r="N237" s="43" t="s">
        <v>725</v>
      </c>
    </row>
    <row r="238" spans="1:14" ht="15.75" customHeight="1" x14ac:dyDescent="0.2">
      <c r="A238" s="37" t="s">
        <v>582</v>
      </c>
      <c r="B238" s="90" t="s">
        <v>114</v>
      </c>
      <c r="C238" s="38" t="s">
        <v>334</v>
      </c>
      <c r="D238" s="51">
        <v>301</v>
      </c>
      <c r="E238" s="51">
        <v>3</v>
      </c>
      <c r="F238" s="38" t="s">
        <v>282</v>
      </c>
      <c r="G238" s="40" t="s">
        <v>335</v>
      </c>
      <c r="H238" s="38" t="s">
        <v>555</v>
      </c>
      <c r="I238" s="42" t="s">
        <v>123</v>
      </c>
      <c r="J238" s="38" t="s">
        <v>337</v>
      </c>
      <c r="K238" s="42" t="s">
        <v>1</v>
      </c>
      <c r="L238" s="42" t="s">
        <v>330</v>
      </c>
      <c r="M238" s="43">
        <v>0</v>
      </c>
      <c r="N238" s="43" t="s">
        <v>611</v>
      </c>
    </row>
    <row r="239" spans="1:14" ht="15.75" customHeight="1" x14ac:dyDescent="0.2">
      <c r="A239" s="37" t="s">
        <v>582</v>
      </c>
      <c r="B239" s="90" t="s">
        <v>114</v>
      </c>
      <c r="C239" s="38" t="s">
        <v>334</v>
      </c>
      <c r="D239" s="51">
        <v>301</v>
      </c>
      <c r="E239" s="51">
        <v>3</v>
      </c>
      <c r="F239" s="38" t="s">
        <v>282</v>
      </c>
      <c r="G239" s="40" t="s">
        <v>335</v>
      </c>
      <c r="H239" s="38" t="s">
        <v>555</v>
      </c>
      <c r="I239" s="42" t="s">
        <v>123</v>
      </c>
      <c r="J239" s="38" t="s">
        <v>338</v>
      </c>
      <c r="K239" s="42" t="s">
        <v>1</v>
      </c>
      <c r="L239" s="42" t="s">
        <v>330</v>
      </c>
      <c r="M239" s="43">
        <v>369308</v>
      </c>
      <c r="N239" s="43" t="s">
        <v>726</v>
      </c>
    </row>
    <row r="240" spans="1:14" ht="15.75" customHeight="1" x14ac:dyDescent="0.2">
      <c r="A240" s="37" t="s">
        <v>582</v>
      </c>
      <c r="B240" s="90" t="s">
        <v>114</v>
      </c>
      <c r="C240" s="38" t="s">
        <v>334</v>
      </c>
      <c r="D240" s="51">
        <v>301</v>
      </c>
      <c r="E240" s="51">
        <v>3</v>
      </c>
      <c r="F240" s="38" t="s">
        <v>282</v>
      </c>
      <c r="G240" s="40" t="s">
        <v>335</v>
      </c>
      <c r="H240" s="38" t="s">
        <v>555</v>
      </c>
      <c r="I240" s="42" t="s">
        <v>123</v>
      </c>
      <c r="J240" s="38" t="s">
        <v>339</v>
      </c>
      <c r="K240" s="42" t="s">
        <v>1</v>
      </c>
      <c r="L240" s="42" t="s">
        <v>330</v>
      </c>
      <c r="M240" s="43">
        <v>0</v>
      </c>
      <c r="N240" s="43" t="s">
        <v>611</v>
      </c>
    </row>
    <row r="241" spans="1:14" ht="15.75" customHeight="1" x14ac:dyDescent="0.2">
      <c r="A241" s="37" t="s">
        <v>577</v>
      </c>
      <c r="B241" s="90" t="s">
        <v>11</v>
      </c>
      <c r="C241" s="38" t="s">
        <v>312</v>
      </c>
      <c r="D241" s="51">
        <v>2</v>
      </c>
      <c r="E241" s="51">
        <v>21</v>
      </c>
      <c r="F241" s="38" t="s">
        <v>13</v>
      </c>
      <c r="G241" s="40" t="s">
        <v>313</v>
      </c>
      <c r="H241" s="38" t="s">
        <v>439</v>
      </c>
      <c r="I241" s="38" t="s">
        <v>445</v>
      </c>
      <c r="J241" s="38" t="s">
        <v>767</v>
      </c>
      <c r="K241" s="42" t="s">
        <v>1</v>
      </c>
      <c r="L241" s="42" t="s">
        <v>1</v>
      </c>
      <c r="M241" s="43">
        <v>23</v>
      </c>
      <c r="N241" s="43">
        <v>23</v>
      </c>
    </row>
    <row r="242" spans="1:14" ht="15.75" customHeight="1" x14ac:dyDescent="0.2">
      <c r="A242" s="37" t="s">
        <v>577</v>
      </c>
      <c r="B242" s="90" t="s">
        <v>11</v>
      </c>
      <c r="C242" s="45" t="s">
        <v>307</v>
      </c>
      <c r="D242" s="51">
        <v>2</v>
      </c>
      <c r="E242" s="51">
        <v>7</v>
      </c>
      <c r="F242" s="38" t="s">
        <v>106</v>
      </c>
      <c r="G242" s="40" t="s">
        <v>308</v>
      </c>
      <c r="H242" s="38" t="s">
        <v>439</v>
      </c>
      <c r="I242" s="38" t="s">
        <v>445</v>
      </c>
      <c r="J242" s="38" t="s">
        <v>309</v>
      </c>
      <c r="K242" s="42" t="s">
        <v>1</v>
      </c>
      <c r="L242" s="42" t="s">
        <v>1</v>
      </c>
      <c r="M242" s="43">
        <v>9</v>
      </c>
      <c r="N242" s="43">
        <v>9</v>
      </c>
    </row>
    <row r="243" spans="1:14" ht="15.75" customHeight="1" x14ac:dyDescent="0.2">
      <c r="A243" s="37" t="s">
        <v>577</v>
      </c>
      <c r="B243" s="90" t="s">
        <v>11</v>
      </c>
      <c r="C243" s="45" t="s">
        <v>307</v>
      </c>
      <c r="D243" s="51">
        <v>2</v>
      </c>
      <c r="E243" s="51">
        <v>7</v>
      </c>
      <c r="F243" s="38" t="s">
        <v>106</v>
      </c>
      <c r="G243" s="40" t="s">
        <v>308</v>
      </c>
      <c r="H243" s="38" t="s">
        <v>439</v>
      </c>
      <c r="I243" s="38" t="s">
        <v>445</v>
      </c>
      <c r="J243" s="38" t="s">
        <v>310</v>
      </c>
      <c r="K243" s="42" t="s">
        <v>1</v>
      </c>
      <c r="L243" s="42" t="s">
        <v>1</v>
      </c>
      <c r="M243" s="43">
        <v>4</v>
      </c>
      <c r="N243" s="43">
        <v>4</v>
      </c>
    </row>
    <row r="244" spans="1:14" ht="15.75" customHeight="1" x14ac:dyDescent="0.2">
      <c r="A244" s="37" t="s">
        <v>577</v>
      </c>
      <c r="B244" s="90" t="s">
        <v>11</v>
      </c>
      <c r="C244" s="45" t="s">
        <v>104</v>
      </c>
      <c r="D244" s="51">
        <v>2</v>
      </c>
      <c r="E244" s="51">
        <v>8</v>
      </c>
      <c r="F244" s="38" t="s">
        <v>106</v>
      </c>
      <c r="G244" s="40" t="s">
        <v>107</v>
      </c>
      <c r="H244" s="38" t="s">
        <v>439</v>
      </c>
      <c r="I244" s="38" t="s">
        <v>445</v>
      </c>
      <c r="J244" s="38" t="s">
        <v>767</v>
      </c>
      <c r="K244" s="42" t="s">
        <v>1</v>
      </c>
      <c r="L244" s="42" t="s">
        <v>1</v>
      </c>
      <c r="M244" s="43" t="s">
        <v>311</v>
      </c>
      <c r="N244" s="43" t="s">
        <v>311</v>
      </c>
    </row>
    <row r="245" spans="1:14" ht="15.75" customHeight="1" x14ac:dyDescent="0.2">
      <c r="A245" s="37" t="s">
        <v>577</v>
      </c>
      <c r="B245" s="90" t="s">
        <v>790</v>
      </c>
      <c r="C245" s="38" t="s">
        <v>274</v>
      </c>
      <c r="D245" s="51">
        <v>201</v>
      </c>
      <c r="E245" s="51">
        <v>3</v>
      </c>
      <c r="F245" s="38" t="s">
        <v>169</v>
      </c>
      <c r="G245" s="40" t="s">
        <v>275</v>
      </c>
      <c r="H245" s="38" t="s">
        <v>439</v>
      </c>
      <c r="I245" s="38" t="s">
        <v>445</v>
      </c>
      <c r="J245" s="41" t="s">
        <v>278</v>
      </c>
      <c r="K245" s="42" t="s">
        <v>279</v>
      </c>
      <c r="L245" s="42" t="s">
        <v>279</v>
      </c>
      <c r="M245" s="43">
        <v>0.125</v>
      </c>
      <c r="N245" s="44" t="s">
        <v>592</v>
      </c>
    </row>
    <row r="246" spans="1:14" ht="15.75" customHeight="1" x14ac:dyDescent="0.2">
      <c r="A246" s="37" t="s">
        <v>577</v>
      </c>
      <c r="B246" s="90" t="s">
        <v>790</v>
      </c>
      <c r="C246" s="38" t="s">
        <v>314</v>
      </c>
      <c r="D246" s="51">
        <v>202</v>
      </c>
      <c r="E246" s="51">
        <v>1</v>
      </c>
      <c r="F246" s="38" t="s">
        <v>315</v>
      </c>
      <c r="G246" s="40" t="s">
        <v>316</v>
      </c>
      <c r="H246" s="38" t="s">
        <v>439</v>
      </c>
      <c r="I246" s="38" t="s">
        <v>445</v>
      </c>
      <c r="J246" s="41" t="s">
        <v>317</v>
      </c>
      <c r="K246" s="42" t="s">
        <v>1</v>
      </c>
      <c r="L246" s="42" t="s">
        <v>1</v>
      </c>
      <c r="M246" s="43">
        <v>1</v>
      </c>
      <c r="N246" s="43">
        <v>1</v>
      </c>
    </row>
    <row r="247" spans="1:14" ht="15.75" customHeight="1" x14ac:dyDescent="0.2">
      <c r="A247" s="37" t="s">
        <v>577</v>
      </c>
      <c r="B247" s="90" t="s">
        <v>790</v>
      </c>
      <c r="C247" s="38" t="s">
        <v>314</v>
      </c>
      <c r="D247" s="51">
        <v>202</v>
      </c>
      <c r="E247" s="51">
        <v>1</v>
      </c>
      <c r="F247" s="38" t="s">
        <v>315</v>
      </c>
      <c r="G247" s="40" t="s">
        <v>316</v>
      </c>
      <c r="H247" s="38" t="s">
        <v>439</v>
      </c>
      <c r="I247" s="38" t="s">
        <v>445</v>
      </c>
      <c r="J247" s="41" t="s">
        <v>318</v>
      </c>
      <c r="K247" s="42" t="s">
        <v>1</v>
      </c>
      <c r="L247" s="42" t="s">
        <v>1</v>
      </c>
      <c r="M247" s="43">
        <v>1</v>
      </c>
      <c r="N247" s="43">
        <v>1</v>
      </c>
    </row>
    <row r="248" spans="1:14" ht="15.75" customHeight="1" x14ac:dyDescent="0.2">
      <c r="A248" s="37" t="s">
        <v>577</v>
      </c>
      <c r="B248" s="90" t="s">
        <v>790</v>
      </c>
      <c r="C248" s="38" t="s">
        <v>319</v>
      </c>
      <c r="D248" s="51">
        <v>202</v>
      </c>
      <c r="E248" s="51">
        <v>2</v>
      </c>
      <c r="F248" s="38" t="s">
        <v>315</v>
      </c>
      <c r="G248" s="40" t="s">
        <v>320</v>
      </c>
      <c r="H248" s="38" t="s">
        <v>439</v>
      </c>
      <c r="I248" s="38" t="s">
        <v>445</v>
      </c>
      <c r="J248" s="38" t="s">
        <v>767</v>
      </c>
      <c r="K248" s="42" t="s">
        <v>279</v>
      </c>
      <c r="L248" s="42" t="s">
        <v>279</v>
      </c>
      <c r="M248" s="43">
        <v>1</v>
      </c>
      <c r="N248" s="44" t="s">
        <v>466</v>
      </c>
    </row>
    <row r="249" spans="1:14" ht="15.75" customHeight="1" x14ac:dyDescent="0.2">
      <c r="A249" s="37" t="s">
        <v>577</v>
      </c>
      <c r="B249" s="90" t="s">
        <v>790</v>
      </c>
      <c r="C249" s="38" t="s">
        <v>321</v>
      </c>
      <c r="D249" s="51">
        <v>204</v>
      </c>
      <c r="E249" s="51">
        <v>1</v>
      </c>
      <c r="F249" s="38" t="s">
        <v>322</v>
      </c>
      <c r="G249" s="40" t="s">
        <v>323</v>
      </c>
      <c r="H249" s="38" t="s">
        <v>439</v>
      </c>
      <c r="I249" s="38" t="s">
        <v>324</v>
      </c>
      <c r="J249" s="41" t="s">
        <v>325</v>
      </c>
      <c r="K249" s="42" t="s">
        <v>279</v>
      </c>
      <c r="L249" s="42" t="s">
        <v>279</v>
      </c>
      <c r="M249" s="43">
        <v>0.90990000000000004</v>
      </c>
      <c r="N249" s="44" t="s">
        <v>598</v>
      </c>
    </row>
    <row r="250" spans="1:14" ht="15.75" customHeight="1" x14ac:dyDescent="0.2">
      <c r="A250" s="37" t="s">
        <v>577</v>
      </c>
      <c r="B250" s="90" t="s">
        <v>790</v>
      </c>
      <c r="C250" s="38" t="s">
        <v>321</v>
      </c>
      <c r="D250" s="51">
        <v>204</v>
      </c>
      <c r="E250" s="51">
        <v>1</v>
      </c>
      <c r="F250" s="38" t="s">
        <v>322</v>
      </c>
      <c r="G250" s="40" t="s">
        <v>323</v>
      </c>
      <c r="H250" s="38" t="s">
        <v>439</v>
      </c>
      <c r="I250" s="38" t="s">
        <v>324</v>
      </c>
      <c r="J250" s="41" t="s">
        <v>326</v>
      </c>
      <c r="K250" s="42" t="s">
        <v>279</v>
      </c>
      <c r="L250" s="42" t="s">
        <v>279</v>
      </c>
      <c r="M250" s="43">
        <v>9.01E-2</v>
      </c>
      <c r="N250" s="44" t="s">
        <v>599</v>
      </c>
    </row>
    <row r="251" spans="1:14" ht="15.75" customHeight="1" x14ac:dyDescent="0.2">
      <c r="A251" s="37" t="s">
        <v>800</v>
      </c>
      <c r="B251" s="90" t="s">
        <v>114</v>
      </c>
      <c r="C251" s="38" t="s">
        <v>334</v>
      </c>
      <c r="D251" s="51">
        <v>301</v>
      </c>
      <c r="E251" s="51">
        <v>3</v>
      </c>
      <c r="F251" s="38" t="s">
        <v>282</v>
      </c>
      <c r="G251" s="40" t="s">
        <v>335</v>
      </c>
      <c r="H251" s="38" t="s">
        <v>520</v>
      </c>
      <c r="I251" s="42" t="s">
        <v>123</v>
      </c>
      <c r="J251" s="38" t="s">
        <v>336</v>
      </c>
      <c r="K251" s="42" t="s">
        <v>1</v>
      </c>
      <c r="L251" s="42" t="s">
        <v>330</v>
      </c>
      <c r="M251" s="43">
        <v>0</v>
      </c>
      <c r="N251" s="43" t="s">
        <v>611</v>
      </c>
    </row>
    <row r="252" spans="1:14" ht="15.75" customHeight="1" x14ac:dyDescent="0.2">
      <c r="A252" s="37" t="s">
        <v>800</v>
      </c>
      <c r="B252" s="90" t="s">
        <v>114</v>
      </c>
      <c r="C252" s="38" t="s">
        <v>334</v>
      </c>
      <c r="D252" s="51">
        <v>301</v>
      </c>
      <c r="E252" s="51">
        <v>3</v>
      </c>
      <c r="F252" s="38" t="s">
        <v>282</v>
      </c>
      <c r="G252" s="40" t="s">
        <v>335</v>
      </c>
      <c r="H252" s="38" t="s">
        <v>520</v>
      </c>
      <c r="I252" s="42" t="s">
        <v>123</v>
      </c>
      <c r="J252" s="38" t="s">
        <v>337</v>
      </c>
      <c r="K252" s="42" t="s">
        <v>1</v>
      </c>
      <c r="L252" s="42" t="s">
        <v>330</v>
      </c>
      <c r="M252" s="43">
        <v>0</v>
      </c>
      <c r="N252" s="43" t="s">
        <v>611</v>
      </c>
    </row>
    <row r="253" spans="1:14" ht="15.75" customHeight="1" x14ac:dyDescent="0.2">
      <c r="A253" s="37" t="s">
        <v>800</v>
      </c>
      <c r="B253" s="90" t="s">
        <v>114</v>
      </c>
      <c r="C253" s="38" t="s">
        <v>334</v>
      </c>
      <c r="D253" s="51">
        <v>301</v>
      </c>
      <c r="E253" s="51">
        <v>3</v>
      </c>
      <c r="F253" s="38" t="s">
        <v>282</v>
      </c>
      <c r="G253" s="40" t="s">
        <v>335</v>
      </c>
      <c r="H253" s="38" t="s">
        <v>520</v>
      </c>
      <c r="I253" s="42" t="s">
        <v>123</v>
      </c>
      <c r="J253" s="38" t="s">
        <v>338</v>
      </c>
      <c r="K253" s="42" t="s">
        <v>1</v>
      </c>
      <c r="L253" s="42" t="s">
        <v>330</v>
      </c>
      <c r="M253" s="43">
        <v>0</v>
      </c>
      <c r="N253" s="43" t="s">
        <v>611</v>
      </c>
    </row>
    <row r="254" spans="1:14" ht="15.75" customHeight="1" x14ac:dyDescent="0.2">
      <c r="A254" s="37" t="s">
        <v>800</v>
      </c>
      <c r="B254" s="90" t="s">
        <v>114</v>
      </c>
      <c r="C254" s="38" t="s">
        <v>334</v>
      </c>
      <c r="D254" s="51">
        <v>301</v>
      </c>
      <c r="E254" s="51">
        <v>3</v>
      </c>
      <c r="F254" s="38" t="s">
        <v>282</v>
      </c>
      <c r="G254" s="40" t="s">
        <v>335</v>
      </c>
      <c r="H254" s="38" t="s">
        <v>520</v>
      </c>
      <c r="I254" s="42" t="s">
        <v>123</v>
      </c>
      <c r="J254" s="38" t="s">
        <v>339</v>
      </c>
      <c r="K254" s="42" t="s">
        <v>1</v>
      </c>
      <c r="L254" s="42" t="s">
        <v>330</v>
      </c>
      <c r="M254" s="43">
        <v>0</v>
      </c>
      <c r="N254" s="43" t="s">
        <v>611</v>
      </c>
    </row>
    <row r="255" spans="1:14" ht="15.75" customHeight="1" x14ac:dyDescent="0.2">
      <c r="A255" s="37" t="s">
        <v>577</v>
      </c>
      <c r="B255" s="90" t="s">
        <v>209</v>
      </c>
      <c r="C255" s="38" t="s">
        <v>376</v>
      </c>
      <c r="D255" s="51">
        <v>401</v>
      </c>
      <c r="E255" s="51">
        <v>1</v>
      </c>
      <c r="F255" s="38" t="s">
        <v>259</v>
      </c>
      <c r="G255" s="40" t="s">
        <v>377</v>
      </c>
      <c r="H255" s="38" t="s">
        <v>439</v>
      </c>
      <c r="I255" s="38" t="s">
        <v>445</v>
      </c>
      <c r="J255" s="41" t="s">
        <v>378</v>
      </c>
      <c r="K255" s="42" t="s">
        <v>1</v>
      </c>
      <c r="L255" s="42" t="s">
        <v>1</v>
      </c>
      <c r="M255" s="43">
        <v>3</v>
      </c>
      <c r="N255" s="43">
        <v>3</v>
      </c>
    </row>
    <row r="256" spans="1:14" ht="15.75" customHeight="1" x14ac:dyDescent="0.2">
      <c r="A256" s="37" t="s">
        <v>577</v>
      </c>
      <c r="B256" s="90" t="s">
        <v>209</v>
      </c>
      <c r="C256" s="38" t="s">
        <v>376</v>
      </c>
      <c r="D256" s="51">
        <v>401</v>
      </c>
      <c r="E256" s="51">
        <v>1</v>
      </c>
      <c r="F256" s="38" t="s">
        <v>259</v>
      </c>
      <c r="G256" s="40" t="s">
        <v>377</v>
      </c>
      <c r="H256" s="38" t="s">
        <v>439</v>
      </c>
      <c r="I256" s="38" t="s">
        <v>445</v>
      </c>
      <c r="J256" s="41" t="s">
        <v>379</v>
      </c>
      <c r="K256" s="42" t="s">
        <v>279</v>
      </c>
      <c r="L256" s="42" t="s">
        <v>279</v>
      </c>
      <c r="M256" s="43">
        <v>0.1053</v>
      </c>
      <c r="N256" s="44" t="s">
        <v>662</v>
      </c>
    </row>
    <row r="257" spans="1:14" ht="15.75" customHeight="1" x14ac:dyDescent="0.2">
      <c r="A257" s="37" t="s">
        <v>577</v>
      </c>
      <c r="B257" s="90" t="s">
        <v>209</v>
      </c>
      <c r="C257" s="38" t="s">
        <v>380</v>
      </c>
      <c r="D257" s="51">
        <v>401</v>
      </c>
      <c r="E257" s="51">
        <v>3</v>
      </c>
      <c r="F257" s="38" t="s">
        <v>259</v>
      </c>
      <c r="G257" s="40" t="s">
        <v>381</v>
      </c>
      <c r="H257" s="38" t="s">
        <v>439</v>
      </c>
      <c r="I257" s="38" t="s">
        <v>445</v>
      </c>
      <c r="J257" s="41" t="s">
        <v>767</v>
      </c>
      <c r="K257" s="42" t="s">
        <v>1</v>
      </c>
      <c r="L257" s="42" t="s">
        <v>1</v>
      </c>
      <c r="M257" s="43">
        <v>0</v>
      </c>
      <c r="N257" s="46">
        <v>0</v>
      </c>
    </row>
    <row r="258" spans="1:14" ht="15.75" customHeight="1" x14ac:dyDescent="0.2">
      <c r="A258" s="37" t="s">
        <v>577</v>
      </c>
      <c r="B258" s="90" t="s">
        <v>209</v>
      </c>
      <c r="C258" s="38" t="s">
        <v>382</v>
      </c>
      <c r="D258" s="51">
        <v>403</v>
      </c>
      <c r="E258" s="51">
        <v>1</v>
      </c>
      <c r="F258" s="38" t="s">
        <v>270</v>
      </c>
      <c r="G258" s="40" t="s">
        <v>383</v>
      </c>
      <c r="H258" s="38" t="s">
        <v>439</v>
      </c>
      <c r="I258" s="38" t="s">
        <v>449</v>
      </c>
      <c r="J258" s="41" t="s">
        <v>767</v>
      </c>
      <c r="K258" s="42" t="s">
        <v>18</v>
      </c>
      <c r="L258" s="42" t="s">
        <v>17</v>
      </c>
      <c r="M258" s="43" t="s">
        <v>450</v>
      </c>
      <c r="N258" s="43" t="s">
        <v>450</v>
      </c>
    </row>
    <row r="259" spans="1:14" ht="15.75" customHeight="1" x14ac:dyDescent="0.2">
      <c r="A259" s="37" t="s">
        <v>577</v>
      </c>
      <c r="B259" s="90" t="s">
        <v>209</v>
      </c>
      <c r="C259" s="38" t="s">
        <v>404</v>
      </c>
      <c r="D259" s="51">
        <v>403</v>
      </c>
      <c r="E259" s="51">
        <v>10</v>
      </c>
      <c r="F259" s="38" t="s">
        <v>270</v>
      </c>
      <c r="G259" s="40" t="s">
        <v>405</v>
      </c>
      <c r="H259" s="38" t="s">
        <v>439</v>
      </c>
      <c r="I259" s="38" t="s">
        <v>449</v>
      </c>
      <c r="J259" s="41" t="s">
        <v>767</v>
      </c>
      <c r="K259" s="42" t="s">
        <v>18</v>
      </c>
      <c r="L259" s="42" t="s">
        <v>17</v>
      </c>
      <c r="M259" s="46" t="s">
        <v>455</v>
      </c>
      <c r="N259" s="46" t="s">
        <v>455</v>
      </c>
    </row>
    <row r="260" spans="1:14" ht="15.75" customHeight="1" x14ac:dyDescent="0.2">
      <c r="A260" s="37" t="s">
        <v>577</v>
      </c>
      <c r="B260" s="90" t="s">
        <v>209</v>
      </c>
      <c r="C260" s="38" t="s">
        <v>385</v>
      </c>
      <c r="D260" s="51">
        <v>403</v>
      </c>
      <c r="E260" s="51">
        <v>2</v>
      </c>
      <c r="F260" s="38" t="s">
        <v>270</v>
      </c>
      <c r="G260" s="40" t="s">
        <v>386</v>
      </c>
      <c r="H260" s="38" t="s">
        <v>439</v>
      </c>
      <c r="I260" s="38" t="s">
        <v>449</v>
      </c>
      <c r="J260" s="41" t="s">
        <v>767</v>
      </c>
      <c r="K260" s="42" t="s">
        <v>18</v>
      </c>
      <c r="L260" s="42" t="s">
        <v>17</v>
      </c>
      <c r="M260" s="46" t="s">
        <v>451</v>
      </c>
      <c r="N260" s="46" t="s">
        <v>451</v>
      </c>
    </row>
    <row r="261" spans="1:14" ht="15.75" customHeight="1" x14ac:dyDescent="0.2">
      <c r="A261" s="37" t="s">
        <v>577</v>
      </c>
      <c r="B261" s="90" t="s">
        <v>209</v>
      </c>
      <c r="C261" s="38" t="s">
        <v>388</v>
      </c>
      <c r="D261" s="51">
        <v>403</v>
      </c>
      <c r="E261" s="51">
        <v>3</v>
      </c>
      <c r="F261" s="38" t="s">
        <v>270</v>
      </c>
      <c r="G261" s="40" t="s">
        <v>389</v>
      </c>
      <c r="H261" s="38" t="s">
        <v>439</v>
      </c>
      <c r="I261" s="38" t="s">
        <v>449</v>
      </c>
      <c r="J261" s="41" t="s">
        <v>767</v>
      </c>
      <c r="K261" s="42" t="s">
        <v>18</v>
      </c>
      <c r="L261" s="42" t="s">
        <v>17</v>
      </c>
      <c r="M261" s="46" t="s">
        <v>452</v>
      </c>
      <c r="N261" s="46" t="s">
        <v>452</v>
      </c>
    </row>
    <row r="262" spans="1:14" ht="15.75" customHeight="1" x14ac:dyDescent="0.2">
      <c r="A262" s="37" t="s">
        <v>577</v>
      </c>
      <c r="B262" s="90" t="s">
        <v>209</v>
      </c>
      <c r="C262" s="38" t="s">
        <v>391</v>
      </c>
      <c r="D262" s="51">
        <v>403</v>
      </c>
      <c r="E262" s="51">
        <v>4</v>
      </c>
      <c r="F262" s="38" t="s">
        <v>270</v>
      </c>
      <c r="G262" s="40" t="s">
        <v>392</v>
      </c>
      <c r="H262" s="38" t="s">
        <v>439</v>
      </c>
      <c r="I262" s="38" t="s">
        <v>449</v>
      </c>
      <c r="J262" s="41" t="s">
        <v>767</v>
      </c>
      <c r="K262" s="42" t="s">
        <v>18</v>
      </c>
      <c r="L262" s="42" t="s">
        <v>17</v>
      </c>
      <c r="M262" s="48" t="s">
        <v>797</v>
      </c>
      <c r="N262" s="48" t="s">
        <v>797</v>
      </c>
    </row>
    <row r="263" spans="1:14" ht="15.75" customHeight="1" x14ac:dyDescent="0.2">
      <c r="A263" s="37" t="s">
        <v>577</v>
      </c>
      <c r="B263" s="90" t="s">
        <v>209</v>
      </c>
      <c r="C263" s="38" t="s">
        <v>393</v>
      </c>
      <c r="D263" s="51">
        <v>403</v>
      </c>
      <c r="E263" s="51">
        <v>5</v>
      </c>
      <c r="F263" s="38" t="s">
        <v>270</v>
      </c>
      <c r="G263" s="40" t="s">
        <v>394</v>
      </c>
      <c r="H263" s="38" t="s">
        <v>439</v>
      </c>
      <c r="I263" s="38" t="s">
        <v>449</v>
      </c>
      <c r="J263" s="41" t="s">
        <v>767</v>
      </c>
      <c r="K263" s="42" t="s">
        <v>18</v>
      </c>
      <c r="L263" s="42" t="s">
        <v>17</v>
      </c>
      <c r="M263" s="46" t="s">
        <v>453</v>
      </c>
      <c r="N263" s="46" t="s">
        <v>453</v>
      </c>
    </row>
    <row r="264" spans="1:14" ht="15.75" customHeight="1" x14ac:dyDescent="0.2">
      <c r="A264" s="37" t="s">
        <v>577</v>
      </c>
      <c r="B264" s="90" t="s">
        <v>209</v>
      </c>
      <c r="C264" s="38" t="s">
        <v>396</v>
      </c>
      <c r="D264" s="51">
        <v>403</v>
      </c>
      <c r="E264" s="51">
        <v>6</v>
      </c>
      <c r="F264" s="38" t="s">
        <v>270</v>
      </c>
      <c r="G264" s="40" t="s">
        <v>397</v>
      </c>
      <c r="H264" s="38" t="s">
        <v>439</v>
      </c>
      <c r="I264" s="38" t="s">
        <v>449</v>
      </c>
      <c r="J264" s="41" t="s">
        <v>767</v>
      </c>
      <c r="K264" s="42" t="s">
        <v>18</v>
      </c>
      <c r="L264" s="42" t="s">
        <v>17</v>
      </c>
      <c r="M264" s="46" t="s">
        <v>454</v>
      </c>
      <c r="N264" s="46" t="s">
        <v>454</v>
      </c>
    </row>
    <row r="265" spans="1:14" ht="15.75" customHeight="1" x14ac:dyDescent="0.2">
      <c r="A265" s="37" t="s">
        <v>577</v>
      </c>
      <c r="B265" s="90" t="s">
        <v>209</v>
      </c>
      <c r="C265" s="38" t="s">
        <v>399</v>
      </c>
      <c r="D265" s="51">
        <v>403</v>
      </c>
      <c r="E265" s="51">
        <v>8</v>
      </c>
      <c r="F265" s="38" t="s">
        <v>270</v>
      </c>
      <c r="G265" s="40" t="s">
        <v>400</v>
      </c>
      <c r="H265" s="38" t="s">
        <v>439</v>
      </c>
      <c r="I265" s="38" t="s">
        <v>449</v>
      </c>
      <c r="J265" s="41" t="s">
        <v>401</v>
      </c>
      <c r="K265" s="42" t="s">
        <v>1</v>
      </c>
      <c r="L265" s="42" t="s">
        <v>1</v>
      </c>
      <c r="M265" s="43">
        <v>8</v>
      </c>
      <c r="N265" s="43">
        <v>8</v>
      </c>
    </row>
    <row r="266" spans="1:14" ht="15.75" customHeight="1" x14ac:dyDescent="0.2">
      <c r="A266" s="37" t="s">
        <v>577</v>
      </c>
      <c r="B266" s="90" t="s">
        <v>209</v>
      </c>
      <c r="C266" s="38" t="s">
        <v>399</v>
      </c>
      <c r="D266" s="51">
        <v>403</v>
      </c>
      <c r="E266" s="51">
        <v>8</v>
      </c>
      <c r="F266" s="38" t="s">
        <v>270</v>
      </c>
      <c r="G266" s="40" t="s">
        <v>400</v>
      </c>
      <c r="H266" s="38" t="s">
        <v>439</v>
      </c>
      <c r="I266" s="38" t="s">
        <v>449</v>
      </c>
      <c r="J266" s="41" t="s">
        <v>402</v>
      </c>
      <c r="K266" s="42" t="s">
        <v>1</v>
      </c>
      <c r="L266" s="42" t="s">
        <v>1</v>
      </c>
      <c r="M266" s="43">
        <v>2</v>
      </c>
      <c r="N266" s="43">
        <v>2</v>
      </c>
    </row>
    <row r="267" spans="1:14" ht="15.75" customHeight="1" x14ac:dyDescent="0.2">
      <c r="A267" s="37" t="s">
        <v>577</v>
      </c>
      <c r="B267" s="90" t="s">
        <v>209</v>
      </c>
      <c r="C267" s="38" t="s">
        <v>399</v>
      </c>
      <c r="D267" s="51">
        <v>403</v>
      </c>
      <c r="E267" s="51">
        <v>8</v>
      </c>
      <c r="F267" s="38" t="s">
        <v>270</v>
      </c>
      <c r="G267" s="40" t="s">
        <v>400</v>
      </c>
      <c r="H267" s="38" t="s">
        <v>439</v>
      </c>
      <c r="I267" s="38" t="s">
        <v>449</v>
      </c>
      <c r="J267" s="41" t="s">
        <v>403</v>
      </c>
      <c r="K267" s="42" t="s">
        <v>279</v>
      </c>
      <c r="L267" s="42" t="s">
        <v>279</v>
      </c>
      <c r="M267" s="43">
        <v>1</v>
      </c>
      <c r="N267" s="44" t="s">
        <v>466</v>
      </c>
    </row>
    <row r="268" spans="1:14" ht="15.75" customHeight="1" x14ac:dyDescent="0.2">
      <c r="A268" s="37" t="s">
        <v>577</v>
      </c>
      <c r="B268" s="90" t="s">
        <v>209</v>
      </c>
      <c r="C268" s="38" t="s">
        <v>214</v>
      </c>
      <c r="D268" s="51">
        <v>404</v>
      </c>
      <c r="E268" s="51">
        <v>1</v>
      </c>
      <c r="F268" s="38" t="s">
        <v>215</v>
      </c>
      <c r="G268" s="40" t="s">
        <v>216</v>
      </c>
      <c r="H268" s="38" t="s">
        <v>439</v>
      </c>
      <c r="I268" s="38" t="s">
        <v>445</v>
      </c>
      <c r="J268" s="41" t="s">
        <v>767</v>
      </c>
      <c r="K268" s="42" t="s">
        <v>1</v>
      </c>
      <c r="L268" s="42" t="s">
        <v>217</v>
      </c>
      <c r="M268" s="46" t="s">
        <v>456</v>
      </c>
      <c r="N268" s="46" t="s">
        <v>770</v>
      </c>
    </row>
    <row r="269" spans="1:14" ht="15.75" customHeight="1" x14ac:dyDescent="0.2">
      <c r="A269" s="37" t="s">
        <v>577</v>
      </c>
      <c r="B269" s="90" t="s">
        <v>209</v>
      </c>
      <c r="C269" s="38" t="s">
        <v>262</v>
      </c>
      <c r="D269" s="39">
        <v>404</v>
      </c>
      <c r="E269" s="39">
        <v>2</v>
      </c>
      <c r="F269" s="38" t="s">
        <v>215</v>
      </c>
      <c r="G269" s="40" t="s">
        <v>263</v>
      </c>
      <c r="H269" s="38" t="s">
        <v>439</v>
      </c>
      <c r="I269" s="38" t="s">
        <v>445</v>
      </c>
      <c r="J269" s="41" t="s">
        <v>767</v>
      </c>
      <c r="K269" s="42" t="s">
        <v>18</v>
      </c>
      <c r="L269" s="42" t="s">
        <v>17</v>
      </c>
      <c r="M269" s="48" t="s">
        <v>798</v>
      </c>
      <c r="N269" s="48" t="s">
        <v>798</v>
      </c>
    </row>
    <row r="270" spans="1:14" ht="15.75" customHeight="1" x14ac:dyDescent="0.2">
      <c r="A270" s="37" t="s">
        <v>577</v>
      </c>
      <c r="B270" s="90" t="s">
        <v>209</v>
      </c>
      <c r="C270" s="38" t="s">
        <v>267</v>
      </c>
      <c r="D270" s="39">
        <v>404</v>
      </c>
      <c r="E270" s="39">
        <v>3</v>
      </c>
      <c r="F270" s="38" t="s">
        <v>215</v>
      </c>
      <c r="G270" s="40" t="s">
        <v>268</v>
      </c>
      <c r="H270" s="38" t="s">
        <v>439</v>
      </c>
      <c r="I270" s="38" t="s">
        <v>445</v>
      </c>
      <c r="J270" s="41" t="s">
        <v>767</v>
      </c>
      <c r="K270" s="42" t="s">
        <v>18</v>
      </c>
      <c r="L270" s="42" t="s">
        <v>17</v>
      </c>
      <c r="M270" s="43" t="s">
        <v>213</v>
      </c>
      <c r="N270" s="43" t="s">
        <v>213</v>
      </c>
    </row>
    <row r="271" spans="1:14" ht="15.75" customHeight="1" x14ac:dyDescent="0.2">
      <c r="A271" s="37" t="s">
        <v>577</v>
      </c>
      <c r="B271" s="90" t="s">
        <v>209</v>
      </c>
      <c r="C271" s="38" t="s">
        <v>218</v>
      </c>
      <c r="D271" s="51">
        <v>405</v>
      </c>
      <c r="E271" s="51">
        <v>1</v>
      </c>
      <c r="F271" s="38" t="s">
        <v>219</v>
      </c>
      <c r="G271" s="40" t="s">
        <v>220</v>
      </c>
      <c r="H271" s="38" t="s">
        <v>439</v>
      </c>
      <c r="I271" s="38" t="s">
        <v>445</v>
      </c>
      <c r="J271" s="41" t="s">
        <v>407</v>
      </c>
      <c r="K271" s="42" t="s">
        <v>279</v>
      </c>
      <c r="L271" s="42" t="s">
        <v>279</v>
      </c>
      <c r="M271" s="43">
        <v>0.08</v>
      </c>
      <c r="N271" s="44" t="s">
        <v>481</v>
      </c>
    </row>
    <row r="272" spans="1:14" ht="15.75" customHeight="1" x14ac:dyDescent="0.2">
      <c r="A272" s="37" t="s">
        <v>577</v>
      </c>
      <c r="B272" s="90" t="s">
        <v>209</v>
      </c>
      <c r="C272" s="38" t="s">
        <v>218</v>
      </c>
      <c r="D272" s="51">
        <v>405</v>
      </c>
      <c r="E272" s="51">
        <v>1</v>
      </c>
      <c r="F272" s="38" t="s">
        <v>219</v>
      </c>
      <c r="G272" s="40" t="s">
        <v>220</v>
      </c>
      <c r="H272" s="38" t="s">
        <v>439</v>
      </c>
      <c r="I272" s="38" t="s">
        <v>445</v>
      </c>
      <c r="J272" s="41" t="s">
        <v>408</v>
      </c>
      <c r="K272" s="42" t="s">
        <v>279</v>
      </c>
      <c r="L272" s="42" t="s">
        <v>279</v>
      </c>
      <c r="M272" s="43">
        <v>0</v>
      </c>
      <c r="N272" s="44" t="s">
        <v>477</v>
      </c>
    </row>
    <row r="273" spans="1:14" ht="15.75" customHeight="1" x14ac:dyDescent="0.2">
      <c r="A273" s="37" t="s">
        <v>577</v>
      </c>
      <c r="B273" s="90" t="s">
        <v>209</v>
      </c>
      <c r="C273" s="38" t="s">
        <v>218</v>
      </c>
      <c r="D273" s="51">
        <v>405</v>
      </c>
      <c r="E273" s="51">
        <v>1</v>
      </c>
      <c r="F273" s="38" t="s">
        <v>219</v>
      </c>
      <c r="G273" s="40" t="s">
        <v>220</v>
      </c>
      <c r="H273" s="38" t="s">
        <v>439</v>
      </c>
      <c r="I273" s="38" t="s">
        <v>445</v>
      </c>
      <c r="J273" s="41" t="s">
        <v>409</v>
      </c>
      <c r="K273" s="42" t="s">
        <v>279</v>
      </c>
      <c r="L273" s="42" t="s">
        <v>279</v>
      </c>
      <c r="M273" s="43">
        <v>0</v>
      </c>
      <c r="N273" s="44" t="s">
        <v>477</v>
      </c>
    </row>
    <row r="274" spans="1:14" ht="15.75" customHeight="1" x14ac:dyDescent="0.2">
      <c r="A274" s="37" t="s">
        <v>577</v>
      </c>
      <c r="B274" s="90" t="s">
        <v>209</v>
      </c>
      <c r="C274" s="38" t="s">
        <v>218</v>
      </c>
      <c r="D274" s="51">
        <v>405</v>
      </c>
      <c r="E274" s="51">
        <v>1</v>
      </c>
      <c r="F274" s="38" t="s">
        <v>219</v>
      </c>
      <c r="G274" s="40" t="s">
        <v>220</v>
      </c>
      <c r="H274" s="38" t="s">
        <v>439</v>
      </c>
      <c r="I274" s="38" t="s">
        <v>445</v>
      </c>
      <c r="J274" s="41" t="s">
        <v>410</v>
      </c>
      <c r="K274" s="42" t="s">
        <v>279</v>
      </c>
      <c r="L274" s="42" t="s">
        <v>279</v>
      </c>
      <c r="M274" s="43">
        <v>0</v>
      </c>
      <c r="N274" s="44" t="s">
        <v>477</v>
      </c>
    </row>
    <row r="275" spans="1:14" ht="15.75" customHeight="1" x14ac:dyDescent="0.2">
      <c r="A275" s="37" t="s">
        <v>577</v>
      </c>
      <c r="B275" s="90" t="s">
        <v>209</v>
      </c>
      <c r="C275" s="38" t="s">
        <v>218</v>
      </c>
      <c r="D275" s="51">
        <v>405</v>
      </c>
      <c r="E275" s="51">
        <v>1</v>
      </c>
      <c r="F275" s="38" t="s">
        <v>219</v>
      </c>
      <c r="G275" s="40" t="s">
        <v>220</v>
      </c>
      <c r="H275" s="38" t="s">
        <v>439</v>
      </c>
      <c r="I275" s="38" t="s">
        <v>445</v>
      </c>
      <c r="J275" s="41" t="s">
        <v>411</v>
      </c>
      <c r="K275" s="42" t="s">
        <v>279</v>
      </c>
      <c r="L275" s="42" t="s">
        <v>279</v>
      </c>
      <c r="M275" s="43">
        <v>0</v>
      </c>
      <c r="N275" s="44" t="s">
        <v>477</v>
      </c>
    </row>
    <row r="276" spans="1:14" ht="15.75" customHeight="1" x14ac:dyDescent="0.2">
      <c r="A276" s="37" t="s">
        <v>577</v>
      </c>
      <c r="B276" s="90" t="s">
        <v>209</v>
      </c>
      <c r="C276" s="38" t="s">
        <v>218</v>
      </c>
      <c r="D276" s="51">
        <v>405</v>
      </c>
      <c r="E276" s="51">
        <v>1</v>
      </c>
      <c r="F276" s="38" t="s">
        <v>219</v>
      </c>
      <c r="G276" s="40" t="s">
        <v>220</v>
      </c>
      <c r="H276" s="38" t="s">
        <v>439</v>
      </c>
      <c r="I276" s="38" t="s">
        <v>445</v>
      </c>
      <c r="J276" s="41" t="s">
        <v>412</v>
      </c>
      <c r="K276" s="42" t="s">
        <v>279</v>
      </c>
      <c r="L276" s="42" t="s">
        <v>279</v>
      </c>
      <c r="M276" s="43">
        <v>0.08</v>
      </c>
      <c r="N276" s="44" t="s">
        <v>481</v>
      </c>
    </row>
    <row r="277" spans="1:14" ht="15.75" customHeight="1" x14ac:dyDescent="0.2">
      <c r="A277" s="37" t="s">
        <v>577</v>
      </c>
      <c r="B277" s="90" t="s">
        <v>209</v>
      </c>
      <c r="C277" s="38" t="s">
        <v>218</v>
      </c>
      <c r="D277" s="51">
        <v>405</v>
      </c>
      <c r="E277" s="51">
        <v>1</v>
      </c>
      <c r="F277" s="38" t="s">
        <v>219</v>
      </c>
      <c r="G277" s="40" t="s">
        <v>220</v>
      </c>
      <c r="H277" s="38" t="s">
        <v>439</v>
      </c>
      <c r="I277" s="38" t="s">
        <v>445</v>
      </c>
      <c r="J277" s="41" t="s">
        <v>413</v>
      </c>
      <c r="K277" s="42" t="s">
        <v>279</v>
      </c>
      <c r="L277" s="42" t="s">
        <v>279</v>
      </c>
      <c r="M277" s="43">
        <v>0.08</v>
      </c>
      <c r="N277" s="44" t="s">
        <v>481</v>
      </c>
    </row>
    <row r="278" spans="1:14" ht="15.75" customHeight="1" x14ac:dyDescent="0.2">
      <c r="A278" s="37" t="s">
        <v>577</v>
      </c>
      <c r="B278" s="90" t="s">
        <v>209</v>
      </c>
      <c r="C278" s="38" t="s">
        <v>218</v>
      </c>
      <c r="D278" s="51">
        <v>405</v>
      </c>
      <c r="E278" s="51">
        <v>1</v>
      </c>
      <c r="F278" s="38" t="s">
        <v>219</v>
      </c>
      <c r="G278" s="40" t="s">
        <v>220</v>
      </c>
      <c r="H278" s="38" t="s">
        <v>439</v>
      </c>
      <c r="I278" s="38" t="s">
        <v>445</v>
      </c>
      <c r="J278" s="41" t="s">
        <v>414</v>
      </c>
      <c r="K278" s="42" t="s">
        <v>279</v>
      </c>
      <c r="L278" s="42" t="s">
        <v>279</v>
      </c>
      <c r="M278" s="43">
        <v>0.14000000000000001</v>
      </c>
      <c r="N278" s="44" t="s">
        <v>668</v>
      </c>
    </row>
    <row r="279" spans="1:14" ht="15.75" customHeight="1" x14ac:dyDescent="0.2">
      <c r="A279" s="37" t="s">
        <v>577</v>
      </c>
      <c r="B279" s="90" t="s">
        <v>209</v>
      </c>
      <c r="C279" s="38" t="s">
        <v>218</v>
      </c>
      <c r="D279" s="51">
        <v>405</v>
      </c>
      <c r="E279" s="51">
        <v>1</v>
      </c>
      <c r="F279" s="38" t="s">
        <v>219</v>
      </c>
      <c r="G279" s="40" t="s">
        <v>220</v>
      </c>
      <c r="H279" s="38" t="s">
        <v>439</v>
      </c>
      <c r="I279" s="38" t="s">
        <v>445</v>
      </c>
      <c r="J279" s="41" t="s">
        <v>415</v>
      </c>
      <c r="K279" s="42" t="s">
        <v>279</v>
      </c>
      <c r="L279" s="42" t="s">
        <v>279</v>
      </c>
      <c r="M279" s="43">
        <v>0.62</v>
      </c>
      <c r="N279" s="44" t="s">
        <v>679</v>
      </c>
    </row>
    <row r="280" spans="1:14" ht="15.75" customHeight="1" x14ac:dyDescent="0.2">
      <c r="A280" s="37" t="s">
        <v>577</v>
      </c>
      <c r="B280" s="90" t="s">
        <v>209</v>
      </c>
      <c r="C280" s="38" t="s">
        <v>218</v>
      </c>
      <c r="D280" s="51">
        <v>405</v>
      </c>
      <c r="E280" s="51">
        <v>1</v>
      </c>
      <c r="F280" s="38" t="s">
        <v>219</v>
      </c>
      <c r="G280" s="40" t="s">
        <v>220</v>
      </c>
      <c r="H280" s="38" t="s">
        <v>439</v>
      </c>
      <c r="I280" s="38" t="s">
        <v>445</v>
      </c>
      <c r="J280" s="41" t="s">
        <v>792</v>
      </c>
      <c r="K280" s="42" t="s">
        <v>279</v>
      </c>
      <c r="L280" s="42" t="s">
        <v>279</v>
      </c>
      <c r="M280" s="43">
        <v>0</v>
      </c>
      <c r="N280" s="44" t="s">
        <v>477</v>
      </c>
    </row>
    <row r="281" spans="1:14" ht="15.75" customHeight="1" x14ac:dyDescent="0.2">
      <c r="A281" s="37" t="s">
        <v>577</v>
      </c>
      <c r="B281" s="90" t="s">
        <v>209</v>
      </c>
      <c r="C281" s="38" t="s">
        <v>264</v>
      </c>
      <c r="D281" s="51">
        <v>405</v>
      </c>
      <c r="E281" s="51">
        <v>2</v>
      </c>
      <c r="F281" s="38" t="s">
        <v>219</v>
      </c>
      <c r="G281" s="40" t="s">
        <v>265</v>
      </c>
      <c r="H281" s="38" t="s">
        <v>439</v>
      </c>
      <c r="I281" s="38" t="s">
        <v>445</v>
      </c>
      <c r="J281" s="41" t="s">
        <v>767</v>
      </c>
      <c r="K281" s="42" t="s">
        <v>1</v>
      </c>
      <c r="L281" s="42" t="s">
        <v>1</v>
      </c>
      <c r="M281" s="43">
        <v>1.1000000000000001</v>
      </c>
      <c r="N281" s="43">
        <v>1.1000000000000001</v>
      </c>
    </row>
    <row r="282" spans="1:14" ht="15.75" customHeight="1" x14ac:dyDescent="0.2">
      <c r="A282" s="37" t="s">
        <v>577</v>
      </c>
      <c r="B282" s="90" t="s">
        <v>209</v>
      </c>
      <c r="C282" s="38" t="s">
        <v>223</v>
      </c>
      <c r="D282" s="39">
        <v>406</v>
      </c>
      <c r="E282" s="39">
        <v>1</v>
      </c>
      <c r="F282" s="38" t="s">
        <v>224</v>
      </c>
      <c r="G282" s="40" t="s">
        <v>225</v>
      </c>
      <c r="H282" s="38" t="s">
        <v>439</v>
      </c>
      <c r="I282" s="41" t="s">
        <v>445</v>
      </c>
      <c r="J282" s="41" t="s">
        <v>767</v>
      </c>
      <c r="K282" s="42" t="s">
        <v>18</v>
      </c>
      <c r="L282" s="42" t="s">
        <v>17</v>
      </c>
      <c r="M282" s="43" t="s">
        <v>226</v>
      </c>
      <c r="N282" s="43" t="s">
        <v>226</v>
      </c>
    </row>
    <row r="283" spans="1:14" ht="15.75" customHeight="1" x14ac:dyDescent="0.2">
      <c r="A283" s="37" t="s">
        <v>577</v>
      </c>
      <c r="B283" s="90" t="s">
        <v>209</v>
      </c>
      <c r="C283" s="38" t="s">
        <v>417</v>
      </c>
      <c r="D283" s="51">
        <v>410</v>
      </c>
      <c r="E283" s="51">
        <v>1</v>
      </c>
      <c r="F283" s="38" t="s">
        <v>418</v>
      </c>
      <c r="G283" s="40" t="s">
        <v>419</v>
      </c>
      <c r="H283" s="38" t="s">
        <v>439</v>
      </c>
      <c r="I283" s="38" t="s">
        <v>445</v>
      </c>
      <c r="J283" s="41" t="s">
        <v>767</v>
      </c>
      <c r="K283" s="42" t="s">
        <v>279</v>
      </c>
      <c r="L283" s="42" t="s">
        <v>279</v>
      </c>
      <c r="M283" s="43" t="s">
        <v>213</v>
      </c>
      <c r="N283" s="44" t="s">
        <v>17</v>
      </c>
    </row>
    <row r="284" spans="1:14" ht="15.75" customHeight="1" x14ac:dyDescent="0.2">
      <c r="A284" s="37" t="s">
        <v>577</v>
      </c>
      <c r="B284" s="90" t="s">
        <v>209</v>
      </c>
      <c r="C284" s="38" t="s">
        <v>420</v>
      </c>
      <c r="D284" s="39">
        <v>412</v>
      </c>
      <c r="E284" s="39">
        <v>2</v>
      </c>
      <c r="F284" s="38" t="s">
        <v>242</v>
      </c>
      <c r="G284" s="40" t="s">
        <v>421</v>
      </c>
      <c r="H284" s="38" t="s">
        <v>439</v>
      </c>
      <c r="I284" s="38" t="s">
        <v>445</v>
      </c>
      <c r="J284" s="41" t="s">
        <v>767</v>
      </c>
      <c r="K284" s="42" t="s">
        <v>18</v>
      </c>
      <c r="L284" s="42" t="s">
        <v>17</v>
      </c>
      <c r="M284" s="46" t="s">
        <v>457</v>
      </c>
      <c r="N284" s="46" t="s">
        <v>457</v>
      </c>
    </row>
    <row r="285" spans="1:14" ht="15.75" customHeight="1" x14ac:dyDescent="0.2">
      <c r="A285" s="37" t="s">
        <v>577</v>
      </c>
      <c r="B285" s="90" t="s">
        <v>209</v>
      </c>
      <c r="C285" s="38" t="s">
        <v>423</v>
      </c>
      <c r="D285" s="39">
        <v>413</v>
      </c>
      <c r="E285" s="39">
        <v>1</v>
      </c>
      <c r="F285" s="38" t="s">
        <v>288</v>
      </c>
      <c r="G285" s="40" t="s">
        <v>424</v>
      </c>
      <c r="H285" s="38" t="s">
        <v>439</v>
      </c>
      <c r="I285" s="38" t="s">
        <v>256</v>
      </c>
      <c r="J285" s="41" t="s">
        <v>767</v>
      </c>
      <c r="K285" s="42" t="s">
        <v>18</v>
      </c>
      <c r="L285" s="42" t="s">
        <v>17</v>
      </c>
      <c r="M285" s="46" t="s">
        <v>458</v>
      </c>
      <c r="N285" s="46" t="s">
        <v>458</v>
      </c>
    </row>
    <row r="286" spans="1:14" ht="15.75" customHeight="1" x14ac:dyDescent="0.2">
      <c r="A286" s="37" t="s">
        <v>577</v>
      </c>
      <c r="B286" s="90" t="s">
        <v>209</v>
      </c>
      <c r="C286" s="38" t="s">
        <v>287</v>
      </c>
      <c r="D286" s="39">
        <v>413</v>
      </c>
      <c r="E286" s="39">
        <v>2</v>
      </c>
      <c r="F286" s="38" t="s">
        <v>288</v>
      </c>
      <c r="G286" s="40" t="s">
        <v>289</v>
      </c>
      <c r="H286" s="38" t="s">
        <v>439</v>
      </c>
      <c r="I286" s="38" t="s">
        <v>256</v>
      </c>
      <c r="J286" s="41" t="s">
        <v>767</v>
      </c>
      <c r="K286" s="42" t="s">
        <v>18</v>
      </c>
      <c r="L286" s="42" t="s">
        <v>17</v>
      </c>
      <c r="M286" s="43" t="s">
        <v>290</v>
      </c>
      <c r="N286" s="43" t="s">
        <v>290</v>
      </c>
    </row>
    <row r="287" spans="1:14" ht="15.75" customHeight="1" x14ac:dyDescent="0.2">
      <c r="A287" s="37" t="s">
        <v>577</v>
      </c>
      <c r="B287" s="90" t="s">
        <v>209</v>
      </c>
      <c r="C287" s="38" t="s">
        <v>426</v>
      </c>
      <c r="D287" s="39">
        <v>416</v>
      </c>
      <c r="E287" s="39">
        <v>1</v>
      </c>
      <c r="F287" s="38" t="s">
        <v>427</v>
      </c>
      <c r="G287" s="40" t="s">
        <v>428</v>
      </c>
      <c r="H287" s="38" t="s">
        <v>439</v>
      </c>
      <c r="I287" s="38" t="s">
        <v>459</v>
      </c>
      <c r="J287" s="41" t="s">
        <v>767</v>
      </c>
      <c r="K287" s="42" t="s">
        <v>18</v>
      </c>
      <c r="L287" s="42" t="s">
        <v>17</v>
      </c>
      <c r="M287" s="43" t="s">
        <v>213</v>
      </c>
      <c r="N287" s="43" t="s">
        <v>213</v>
      </c>
    </row>
    <row r="288" spans="1:14" ht="15.75" customHeight="1" x14ac:dyDescent="0.2">
      <c r="A288" s="37" t="s">
        <v>577</v>
      </c>
      <c r="B288" s="90" t="s">
        <v>209</v>
      </c>
      <c r="C288" s="38" t="s">
        <v>429</v>
      </c>
      <c r="D288" s="39">
        <v>416</v>
      </c>
      <c r="E288" s="39">
        <v>2</v>
      </c>
      <c r="F288" s="38" t="s">
        <v>427</v>
      </c>
      <c r="G288" s="40" t="s">
        <v>430</v>
      </c>
      <c r="H288" s="38" t="s">
        <v>439</v>
      </c>
      <c r="I288" s="38" t="s">
        <v>459</v>
      </c>
      <c r="J288" s="41" t="s">
        <v>767</v>
      </c>
      <c r="K288" s="42" t="s">
        <v>18</v>
      </c>
      <c r="L288" s="42" t="s">
        <v>17</v>
      </c>
      <c r="M288" s="43" t="s">
        <v>213</v>
      </c>
      <c r="N288" s="43" t="s">
        <v>213</v>
      </c>
    </row>
    <row r="289" spans="1:14" ht="15.75" customHeight="1" x14ac:dyDescent="0.2">
      <c r="A289" s="37" t="s">
        <v>577</v>
      </c>
      <c r="B289" s="90" t="s">
        <v>209</v>
      </c>
      <c r="C289" s="38" t="s">
        <v>431</v>
      </c>
      <c r="D289" s="39">
        <v>417</v>
      </c>
      <c r="E289" s="39">
        <v>1</v>
      </c>
      <c r="F289" s="38" t="s">
        <v>432</v>
      </c>
      <c r="G289" s="40" t="s">
        <v>433</v>
      </c>
      <c r="H289" s="38" t="s">
        <v>439</v>
      </c>
      <c r="I289" s="38" t="s">
        <v>459</v>
      </c>
      <c r="J289" s="41" t="s">
        <v>767</v>
      </c>
      <c r="K289" s="42" t="s">
        <v>18</v>
      </c>
      <c r="L289" s="42" t="s">
        <v>17</v>
      </c>
      <c r="M289" s="43" t="s">
        <v>460</v>
      </c>
      <c r="N289" s="43" t="s">
        <v>460</v>
      </c>
    </row>
    <row r="290" spans="1:14" ht="15.75" customHeight="1" x14ac:dyDescent="0.2">
      <c r="A290" s="37" t="s">
        <v>577</v>
      </c>
      <c r="B290" s="90" t="s">
        <v>209</v>
      </c>
      <c r="C290" s="38" t="s">
        <v>435</v>
      </c>
      <c r="D290" s="39">
        <v>417</v>
      </c>
      <c r="E290" s="39">
        <v>2</v>
      </c>
      <c r="F290" s="38" t="s">
        <v>432</v>
      </c>
      <c r="G290" s="40" t="s">
        <v>436</v>
      </c>
      <c r="H290" s="38" t="s">
        <v>439</v>
      </c>
      <c r="I290" s="38" t="s">
        <v>459</v>
      </c>
      <c r="J290" s="41" t="s">
        <v>767</v>
      </c>
      <c r="K290" s="42" t="s">
        <v>18</v>
      </c>
      <c r="L290" s="42" t="s">
        <v>17</v>
      </c>
      <c r="M290" s="43" t="s">
        <v>294</v>
      </c>
      <c r="N290" s="43" t="s">
        <v>294</v>
      </c>
    </row>
    <row r="291" spans="1:14" ht="15.75" customHeight="1" x14ac:dyDescent="0.2">
      <c r="A291" s="37" t="s">
        <v>577</v>
      </c>
      <c r="B291" s="90" t="s">
        <v>209</v>
      </c>
      <c r="C291" s="38" t="s">
        <v>437</v>
      </c>
      <c r="D291" s="39">
        <v>417</v>
      </c>
      <c r="E291" s="39">
        <v>3</v>
      </c>
      <c r="F291" s="38" t="s">
        <v>432</v>
      </c>
      <c r="G291" s="40" t="s">
        <v>438</v>
      </c>
      <c r="H291" s="38" t="s">
        <v>439</v>
      </c>
      <c r="I291" s="38" t="s">
        <v>459</v>
      </c>
      <c r="J291" s="41" t="s">
        <v>767</v>
      </c>
      <c r="K291" s="42" t="s">
        <v>18</v>
      </c>
      <c r="L291" s="42" t="s">
        <v>17</v>
      </c>
      <c r="M291" s="43" t="s">
        <v>294</v>
      </c>
      <c r="N291" s="43" t="s">
        <v>294</v>
      </c>
    </row>
    <row r="292" spans="1:14" ht="15.75" customHeight="1" x14ac:dyDescent="0.2">
      <c r="A292" s="37" t="s">
        <v>577</v>
      </c>
      <c r="B292" s="90" t="s">
        <v>209</v>
      </c>
      <c r="C292" s="38" t="s">
        <v>291</v>
      </c>
      <c r="D292" s="39">
        <v>418</v>
      </c>
      <c r="E292" s="39">
        <v>1</v>
      </c>
      <c r="F292" s="38" t="s">
        <v>292</v>
      </c>
      <c r="G292" s="40" t="s">
        <v>293</v>
      </c>
      <c r="H292" s="38" t="s">
        <v>439</v>
      </c>
      <c r="I292" s="38" t="s">
        <v>443</v>
      </c>
      <c r="J292" s="41" t="s">
        <v>767</v>
      </c>
      <c r="K292" s="42" t="s">
        <v>18</v>
      </c>
      <c r="L292" s="42" t="s">
        <v>17</v>
      </c>
      <c r="M292" s="43" t="s">
        <v>294</v>
      </c>
      <c r="N292" s="43" t="s">
        <v>294</v>
      </c>
    </row>
    <row r="293" spans="1:14" ht="15.75" customHeight="1" x14ac:dyDescent="0.2">
      <c r="A293" s="37" t="s">
        <v>577</v>
      </c>
      <c r="B293" s="90" t="s">
        <v>209</v>
      </c>
      <c r="C293" s="38" t="s">
        <v>295</v>
      </c>
      <c r="D293" s="39">
        <v>419</v>
      </c>
      <c r="E293" s="39">
        <v>1</v>
      </c>
      <c r="F293" s="38" t="s">
        <v>296</v>
      </c>
      <c r="G293" s="40" t="s">
        <v>297</v>
      </c>
      <c r="H293" s="38" t="s">
        <v>439</v>
      </c>
      <c r="I293" s="38" t="s">
        <v>443</v>
      </c>
      <c r="J293" s="41" t="s">
        <v>767</v>
      </c>
      <c r="K293" s="42" t="s">
        <v>18</v>
      </c>
      <c r="L293" s="42" t="s">
        <v>17</v>
      </c>
      <c r="M293" s="43" t="s">
        <v>294</v>
      </c>
      <c r="N293" s="43" t="s">
        <v>294</v>
      </c>
    </row>
    <row r="294" spans="1:14" ht="15.75" customHeight="1" x14ac:dyDescent="0.2">
      <c r="A294" s="37" t="s">
        <v>576</v>
      </c>
      <c r="B294" s="90" t="s">
        <v>114</v>
      </c>
      <c r="C294" s="38" t="s">
        <v>340</v>
      </c>
      <c r="D294" s="39">
        <v>302</v>
      </c>
      <c r="E294" s="39">
        <v>1</v>
      </c>
      <c r="F294" s="38" t="s">
        <v>136</v>
      </c>
      <c r="G294" s="40" t="s">
        <v>341</v>
      </c>
      <c r="H294" s="38" t="s">
        <v>276</v>
      </c>
      <c r="I294" s="42" t="s">
        <v>342</v>
      </c>
      <c r="J294" s="38" t="s">
        <v>767</v>
      </c>
      <c r="K294" s="42" t="s">
        <v>1</v>
      </c>
      <c r="L294" s="42" t="s">
        <v>343</v>
      </c>
      <c r="M294" s="43">
        <v>1612663</v>
      </c>
      <c r="N294" s="43" t="s">
        <v>727</v>
      </c>
    </row>
    <row r="295" spans="1:14" ht="15.75" customHeight="1" x14ac:dyDescent="0.2">
      <c r="A295" s="37" t="s">
        <v>578</v>
      </c>
      <c r="B295" s="90" t="s">
        <v>114</v>
      </c>
      <c r="C295" s="38" t="s">
        <v>340</v>
      </c>
      <c r="D295" s="51">
        <v>302</v>
      </c>
      <c r="E295" s="51">
        <v>1</v>
      </c>
      <c r="F295" s="38" t="s">
        <v>136</v>
      </c>
      <c r="G295" s="40" t="s">
        <v>341</v>
      </c>
      <c r="H295" s="38" t="s">
        <v>461</v>
      </c>
      <c r="I295" s="42" t="s">
        <v>467</v>
      </c>
      <c r="J295" s="38" t="s">
        <v>767</v>
      </c>
      <c r="K295" s="42" t="s">
        <v>1</v>
      </c>
      <c r="L295" s="42" t="s">
        <v>343</v>
      </c>
      <c r="M295" s="52">
        <v>4305273</v>
      </c>
      <c r="N295" s="43" t="s">
        <v>729</v>
      </c>
    </row>
    <row r="296" spans="1:14" ht="15.75" customHeight="1" x14ac:dyDescent="0.2">
      <c r="A296" s="37" t="s">
        <v>577</v>
      </c>
      <c r="B296" s="90" t="s">
        <v>114</v>
      </c>
      <c r="C296" s="38" t="s">
        <v>340</v>
      </c>
      <c r="D296" s="51">
        <v>302</v>
      </c>
      <c r="E296" s="51">
        <v>1</v>
      </c>
      <c r="F296" s="38" t="s">
        <v>136</v>
      </c>
      <c r="G296" s="40" t="s">
        <v>341</v>
      </c>
      <c r="H296" s="38" t="s">
        <v>439</v>
      </c>
      <c r="I296" s="42" t="s">
        <v>445</v>
      </c>
      <c r="J296" s="38" t="s">
        <v>767</v>
      </c>
      <c r="K296" s="42" t="s">
        <v>1</v>
      </c>
      <c r="L296" s="42" t="s">
        <v>343</v>
      </c>
      <c r="M296" s="43">
        <v>391450</v>
      </c>
      <c r="N296" s="43" t="s">
        <v>728</v>
      </c>
    </row>
    <row r="297" spans="1:14" ht="15.75" customHeight="1" x14ac:dyDescent="0.2">
      <c r="A297" s="37" t="s">
        <v>579</v>
      </c>
      <c r="B297" s="90" t="s">
        <v>114</v>
      </c>
      <c r="C297" s="38" t="s">
        <v>340</v>
      </c>
      <c r="D297" s="51">
        <v>302</v>
      </c>
      <c r="E297" s="51">
        <v>1</v>
      </c>
      <c r="F297" s="38" t="s">
        <v>136</v>
      </c>
      <c r="G297" s="40" t="s">
        <v>341</v>
      </c>
      <c r="H297" s="38" t="s">
        <v>484</v>
      </c>
      <c r="I297" s="42" t="s">
        <v>490</v>
      </c>
      <c r="J297" s="38" t="s">
        <v>767</v>
      </c>
      <c r="K297" s="42" t="s">
        <v>1</v>
      </c>
      <c r="L297" s="42" t="s">
        <v>343</v>
      </c>
      <c r="M297" s="43" t="s">
        <v>491</v>
      </c>
      <c r="N297" s="43" t="s">
        <v>730</v>
      </c>
    </row>
    <row r="298" spans="1:14" ht="15.75" customHeight="1" x14ac:dyDescent="0.2">
      <c r="A298" s="37" t="s">
        <v>580</v>
      </c>
      <c r="B298" s="90" t="s">
        <v>114</v>
      </c>
      <c r="C298" s="38" t="s">
        <v>340</v>
      </c>
      <c r="D298" s="51">
        <v>302</v>
      </c>
      <c r="E298" s="51">
        <v>1</v>
      </c>
      <c r="F298" s="38" t="s">
        <v>136</v>
      </c>
      <c r="G298" s="40" t="s">
        <v>341</v>
      </c>
      <c r="H298" s="38" t="s">
        <v>499</v>
      </c>
      <c r="I298" s="42" t="s">
        <v>490</v>
      </c>
      <c r="J298" s="38" t="s">
        <v>505</v>
      </c>
      <c r="K298" s="42" t="s">
        <v>1</v>
      </c>
      <c r="L298" s="42" t="s">
        <v>343</v>
      </c>
      <c r="M298" s="43">
        <v>19665649.850000001</v>
      </c>
      <c r="N298" s="43" t="s">
        <v>731</v>
      </c>
    </row>
    <row r="299" spans="1:14" ht="15.75" customHeight="1" x14ac:dyDescent="0.2">
      <c r="A299" s="37" t="s">
        <v>580</v>
      </c>
      <c r="B299" s="90" t="s">
        <v>114</v>
      </c>
      <c r="C299" s="38" t="s">
        <v>340</v>
      </c>
      <c r="D299" s="51">
        <v>302</v>
      </c>
      <c r="E299" s="51">
        <v>1</v>
      </c>
      <c r="F299" s="38" t="s">
        <v>136</v>
      </c>
      <c r="G299" s="40" t="s">
        <v>341</v>
      </c>
      <c r="H299" s="38" t="s">
        <v>499</v>
      </c>
      <c r="I299" s="42" t="s">
        <v>490</v>
      </c>
      <c r="J299" s="38" t="s">
        <v>506</v>
      </c>
      <c r="K299" s="42" t="s">
        <v>1</v>
      </c>
      <c r="L299" s="42" t="s">
        <v>343</v>
      </c>
      <c r="M299" s="43">
        <v>4728685.24</v>
      </c>
      <c r="N299" s="43" t="s">
        <v>732</v>
      </c>
    </row>
    <row r="300" spans="1:14" ht="15.75" customHeight="1" x14ac:dyDescent="0.2">
      <c r="A300" s="37" t="s">
        <v>580</v>
      </c>
      <c r="B300" s="90" t="s">
        <v>114</v>
      </c>
      <c r="C300" s="38" t="s">
        <v>340</v>
      </c>
      <c r="D300" s="51">
        <v>302</v>
      </c>
      <c r="E300" s="51">
        <v>1</v>
      </c>
      <c r="F300" s="38" t="s">
        <v>136</v>
      </c>
      <c r="G300" s="40" t="s">
        <v>341</v>
      </c>
      <c r="H300" s="38" t="s">
        <v>499</v>
      </c>
      <c r="I300" s="42" t="s">
        <v>490</v>
      </c>
      <c r="J300" s="38" t="s">
        <v>507</v>
      </c>
      <c r="K300" s="42" t="s">
        <v>1</v>
      </c>
      <c r="L300" s="42" t="s">
        <v>343</v>
      </c>
      <c r="M300" s="43">
        <v>2552324.86</v>
      </c>
      <c r="N300" s="43" t="s">
        <v>733</v>
      </c>
    </row>
    <row r="301" spans="1:14" ht="15.75" customHeight="1" x14ac:dyDescent="0.2">
      <c r="A301" s="37" t="s">
        <v>581</v>
      </c>
      <c r="B301" s="90" t="s">
        <v>114</v>
      </c>
      <c r="C301" s="38" t="s">
        <v>340</v>
      </c>
      <c r="D301" s="51">
        <v>302</v>
      </c>
      <c r="E301" s="51">
        <v>1</v>
      </c>
      <c r="F301" s="38" t="s">
        <v>136</v>
      </c>
      <c r="G301" s="40" t="s">
        <v>341</v>
      </c>
      <c r="H301" s="38" t="s">
        <v>534</v>
      </c>
      <c r="I301" s="42" t="s">
        <v>540</v>
      </c>
      <c r="J301" s="41" t="s">
        <v>541</v>
      </c>
      <c r="K301" s="42" t="s">
        <v>1</v>
      </c>
      <c r="L301" s="42" t="s">
        <v>343</v>
      </c>
      <c r="M301" s="43">
        <v>5423690.2699999996</v>
      </c>
      <c r="N301" s="43" t="s">
        <v>735</v>
      </c>
    </row>
    <row r="302" spans="1:14" ht="15.75" customHeight="1" x14ac:dyDescent="0.2">
      <c r="A302" s="37" t="s">
        <v>581</v>
      </c>
      <c r="B302" s="90" t="s">
        <v>114</v>
      </c>
      <c r="C302" s="38" t="s">
        <v>340</v>
      </c>
      <c r="D302" s="51">
        <v>302</v>
      </c>
      <c r="E302" s="51">
        <v>1</v>
      </c>
      <c r="F302" s="38" t="s">
        <v>136</v>
      </c>
      <c r="G302" s="40" t="s">
        <v>341</v>
      </c>
      <c r="H302" s="38" t="s">
        <v>534</v>
      </c>
      <c r="I302" s="42" t="s">
        <v>540</v>
      </c>
      <c r="J302" s="41" t="s">
        <v>542</v>
      </c>
      <c r="K302" s="42" t="s">
        <v>1</v>
      </c>
      <c r="L302" s="42" t="s">
        <v>343</v>
      </c>
      <c r="M302" s="43">
        <v>3029219.28</v>
      </c>
      <c r="N302" s="43" t="s">
        <v>736</v>
      </c>
    </row>
    <row r="303" spans="1:14" ht="15.75" customHeight="1" x14ac:dyDescent="0.2">
      <c r="A303" s="37" t="s">
        <v>582</v>
      </c>
      <c r="B303" s="90" t="s">
        <v>114</v>
      </c>
      <c r="C303" s="38" t="s">
        <v>340</v>
      </c>
      <c r="D303" s="51">
        <v>302</v>
      </c>
      <c r="E303" s="51">
        <v>1</v>
      </c>
      <c r="F303" s="38" t="s">
        <v>136</v>
      </c>
      <c r="G303" s="40" t="s">
        <v>341</v>
      </c>
      <c r="H303" s="38" t="s">
        <v>555</v>
      </c>
      <c r="I303" s="42" t="s">
        <v>324</v>
      </c>
      <c r="J303" s="38" t="s">
        <v>767</v>
      </c>
      <c r="K303" s="42" t="s">
        <v>1</v>
      </c>
      <c r="L303" s="42" t="s">
        <v>343</v>
      </c>
      <c r="M303" s="43">
        <v>16226151</v>
      </c>
      <c r="N303" s="43" t="s">
        <v>737</v>
      </c>
    </row>
    <row r="304" spans="1:14" ht="15.75" customHeight="1" x14ac:dyDescent="0.2">
      <c r="A304" s="37" t="s">
        <v>800</v>
      </c>
      <c r="B304" s="90" t="s">
        <v>114</v>
      </c>
      <c r="C304" s="38" t="s">
        <v>340</v>
      </c>
      <c r="D304" s="51">
        <v>302</v>
      </c>
      <c r="E304" s="51">
        <v>1</v>
      </c>
      <c r="F304" s="38" t="s">
        <v>136</v>
      </c>
      <c r="G304" s="40" t="s">
        <v>341</v>
      </c>
      <c r="H304" s="38" t="s">
        <v>520</v>
      </c>
      <c r="I304" s="42" t="s">
        <v>521</v>
      </c>
      <c r="J304" s="38" t="s">
        <v>767</v>
      </c>
      <c r="K304" s="42" t="s">
        <v>1</v>
      </c>
      <c r="L304" s="42" t="s">
        <v>343</v>
      </c>
      <c r="M304" s="43">
        <v>2519271</v>
      </c>
      <c r="N304" s="43" t="s">
        <v>734</v>
      </c>
    </row>
    <row r="305" spans="1:14" ht="15.75" customHeight="1" x14ac:dyDescent="0.2">
      <c r="A305" s="37" t="s">
        <v>765</v>
      </c>
      <c r="B305" s="91" t="s">
        <v>114</v>
      </c>
      <c r="C305" s="55" t="s">
        <v>135</v>
      </c>
      <c r="D305" s="55">
        <v>302</v>
      </c>
      <c r="E305" s="55">
        <v>2</v>
      </c>
      <c r="F305" s="55" t="s">
        <v>136</v>
      </c>
      <c r="G305" s="56" t="s">
        <v>137</v>
      </c>
      <c r="H305" s="55" t="s">
        <v>15</v>
      </c>
      <c r="I305" s="61" t="s">
        <v>118</v>
      </c>
      <c r="J305" s="38" t="s">
        <v>767</v>
      </c>
      <c r="K305" s="55" t="s">
        <v>18</v>
      </c>
      <c r="L305" s="55" t="s">
        <v>17</v>
      </c>
      <c r="M305" s="49" t="s">
        <v>119</v>
      </c>
      <c r="N305" s="49" t="s">
        <v>119</v>
      </c>
    </row>
    <row r="306" spans="1:14" ht="15.75" customHeight="1" x14ac:dyDescent="0.2">
      <c r="A306" s="37" t="s">
        <v>576</v>
      </c>
      <c r="B306" s="90" t="s">
        <v>114</v>
      </c>
      <c r="C306" s="38" t="s">
        <v>344</v>
      </c>
      <c r="D306" s="39">
        <v>302</v>
      </c>
      <c r="E306" s="39">
        <v>3</v>
      </c>
      <c r="F306" s="38" t="s">
        <v>136</v>
      </c>
      <c r="G306" s="40" t="s">
        <v>345</v>
      </c>
      <c r="H306" s="38" t="s">
        <v>276</v>
      </c>
      <c r="I306" s="42" t="s">
        <v>342</v>
      </c>
      <c r="J306" s="38" t="s">
        <v>767</v>
      </c>
      <c r="K306" s="42" t="s">
        <v>1</v>
      </c>
      <c r="L306" s="42" t="s">
        <v>346</v>
      </c>
      <c r="M306" s="43">
        <v>0.48</v>
      </c>
      <c r="N306" s="43" t="s">
        <v>613</v>
      </c>
    </row>
    <row r="307" spans="1:14" ht="15.75" customHeight="1" x14ac:dyDescent="0.2">
      <c r="A307" s="37" t="s">
        <v>578</v>
      </c>
      <c r="B307" s="90" t="s">
        <v>114</v>
      </c>
      <c r="C307" s="38" t="s">
        <v>344</v>
      </c>
      <c r="D307" s="51">
        <v>302</v>
      </c>
      <c r="E307" s="51">
        <v>3</v>
      </c>
      <c r="F307" s="38" t="s">
        <v>136</v>
      </c>
      <c r="G307" s="40" t="s">
        <v>345</v>
      </c>
      <c r="H307" s="38" t="s">
        <v>461</v>
      </c>
      <c r="I307" s="42" t="s">
        <v>467</v>
      </c>
      <c r="J307" s="38" t="s">
        <v>767</v>
      </c>
      <c r="K307" s="42" t="s">
        <v>1</v>
      </c>
      <c r="L307" s="42" t="s">
        <v>346</v>
      </c>
      <c r="M307" s="63">
        <v>1</v>
      </c>
      <c r="N307" s="43" t="s">
        <v>614</v>
      </c>
    </row>
    <row r="308" spans="1:14" ht="15.75" customHeight="1" x14ac:dyDescent="0.2">
      <c r="A308" s="37" t="s">
        <v>577</v>
      </c>
      <c r="B308" s="90" t="s">
        <v>114</v>
      </c>
      <c r="C308" s="38" t="s">
        <v>344</v>
      </c>
      <c r="D308" s="51">
        <v>302</v>
      </c>
      <c r="E308" s="51">
        <v>3</v>
      </c>
      <c r="F308" s="38" t="s">
        <v>136</v>
      </c>
      <c r="G308" s="40" t="s">
        <v>345</v>
      </c>
      <c r="H308" s="38" t="s">
        <v>439</v>
      </c>
      <c r="I308" s="42" t="s">
        <v>445</v>
      </c>
      <c r="J308" s="38" t="s">
        <v>767</v>
      </c>
      <c r="K308" s="42" t="s">
        <v>1</v>
      </c>
      <c r="L308" s="42" t="s">
        <v>346</v>
      </c>
      <c r="M308" s="43">
        <f>391450/700762</f>
        <v>0.55860620296191865</v>
      </c>
      <c r="N308" s="43" t="s">
        <v>738</v>
      </c>
    </row>
    <row r="309" spans="1:14" ht="15.75" customHeight="1" x14ac:dyDescent="0.2">
      <c r="A309" s="37" t="s">
        <v>579</v>
      </c>
      <c r="B309" s="90" t="s">
        <v>114</v>
      </c>
      <c r="C309" s="38" t="s">
        <v>344</v>
      </c>
      <c r="D309" s="51">
        <v>302</v>
      </c>
      <c r="E309" s="51">
        <v>3</v>
      </c>
      <c r="F309" s="38" t="s">
        <v>136</v>
      </c>
      <c r="G309" s="40" t="s">
        <v>345</v>
      </c>
      <c r="H309" s="38" t="s">
        <v>484</v>
      </c>
      <c r="I309" s="42" t="s">
        <v>490</v>
      </c>
      <c r="J309" s="38" t="s">
        <v>767</v>
      </c>
      <c r="K309" s="42" t="s">
        <v>1</v>
      </c>
      <c r="L309" s="42" t="s">
        <v>346</v>
      </c>
      <c r="M309" s="43">
        <v>0.53649999999999998</v>
      </c>
      <c r="N309" s="43" t="s">
        <v>739</v>
      </c>
    </row>
    <row r="310" spans="1:14" ht="15.75" customHeight="1" x14ac:dyDescent="0.2">
      <c r="A310" s="37" t="s">
        <v>580</v>
      </c>
      <c r="B310" s="90" t="s">
        <v>114</v>
      </c>
      <c r="C310" s="38" t="s">
        <v>344</v>
      </c>
      <c r="D310" s="51">
        <v>302</v>
      </c>
      <c r="E310" s="51">
        <v>3</v>
      </c>
      <c r="F310" s="38" t="s">
        <v>136</v>
      </c>
      <c r="G310" s="40" t="s">
        <v>345</v>
      </c>
      <c r="H310" s="38" t="s">
        <v>499</v>
      </c>
      <c r="I310" s="42" t="s">
        <v>490</v>
      </c>
      <c r="J310" s="38" t="s">
        <v>505</v>
      </c>
      <c r="K310" s="42" t="s">
        <v>1</v>
      </c>
      <c r="L310" s="42" t="s">
        <v>346</v>
      </c>
      <c r="M310" s="43">
        <f>M306/19535641</f>
        <v>2.45704760852229E-8</v>
      </c>
      <c r="N310" s="43" t="s">
        <v>740</v>
      </c>
    </row>
    <row r="311" spans="1:14" ht="15.75" customHeight="1" x14ac:dyDescent="0.2">
      <c r="A311" s="37" t="s">
        <v>580</v>
      </c>
      <c r="B311" s="90" t="s">
        <v>114</v>
      </c>
      <c r="C311" s="38" t="s">
        <v>344</v>
      </c>
      <c r="D311" s="51">
        <v>302</v>
      </c>
      <c r="E311" s="51">
        <v>3</v>
      </c>
      <c r="F311" s="38" t="s">
        <v>136</v>
      </c>
      <c r="G311" s="40" t="s">
        <v>345</v>
      </c>
      <c r="H311" s="38" t="s">
        <v>499</v>
      </c>
      <c r="I311" s="42" t="s">
        <v>490</v>
      </c>
      <c r="J311" s="38" t="s">
        <v>506</v>
      </c>
      <c r="K311" s="42" t="s">
        <v>1</v>
      </c>
      <c r="L311" s="42" t="s">
        <v>346</v>
      </c>
      <c r="M311" s="43">
        <f>M307/8173620</f>
        <v>1.2234481172356924E-7</v>
      </c>
      <c r="N311" s="43" t="s">
        <v>741</v>
      </c>
    </row>
    <row r="312" spans="1:14" ht="15.75" customHeight="1" x14ac:dyDescent="0.2">
      <c r="A312" s="37" t="s">
        <v>580</v>
      </c>
      <c r="B312" s="90" t="s">
        <v>114</v>
      </c>
      <c r="C312" s="38" t="s">
        <v>344</v>
      </c>
      <c r="D312" s="51">
        <v>302</v>
      </c>
      <c r="E312" s="51">
        <v>3</v>
      </c>
      <c r="F312" s="38" t="s">
        <v>136</v>
      </c>
      <c r="G312" s="40" t="s">
        <v>345</v>
      </c>
      <c r="H312" s="38" t="s">
        <v>499</v>
      </c>
      <c r="I312" s="42" t="s">
        <v>490</v>
      </c>
      <c r="J312" s="38" t="s">
        <v>507</v>
      </c>
      <c r="K312" s="42" t="s">
        <v>1</v>
      </c>
      <c r="L312" s="42" t="s">
        <v>346</v>
      </c>
      <c r="M312" s="43">
        <f>M308/1761724</f>
        <v>3.170792944649211E-7</v>
      </c>
      <c r="N312" s="43" t="s">
        <v>742</v>
      </c>
    </row>
    <row r="313" spans="1:14" ht="15.75" customHeight="1" x14ac:dyDescent="0.2">
      <c r="A313" s="37" t="s">
        <v>581</v>
      </c>
      <c r="B313" s="90" t="s">
        <v>114</v>
      </c>
      <c r="C313" s="38" t="s">
        <v>344</v>
      </c>
      <c r="D313" s="51">
        <v>302</v>
      </c>
      <c r="E313" s="51">
        <v>3</v>
      </c>
      <c r="F313" s="38" t="s">
        <v>136</v>
      </c>
      <c r="G313" s="40" t="s">
        <v>345</v>
      </c>
      <c r="H313" s="38" t="s">
        <v>534</v>
      </c>
      <c r="I313" s="42" t="s">
        <v>540</v>
      </c>
      <c r="J313" s="41" t="s">
        <v>541</v>
      </c>
      <c r="K313" s="42" t="s">
        <v>1</v>
      </c>
      <c r="L313" s="42" t="s">
        <v>346</v>
      </c>
      <c r="M313" s="43">
        <f>M310/11953917</f>
        <v>2.0554330505409146E-15</v>
      </c>
      <c r="N313" s="43" t="s">
        <v>744</v>
      </c>
    </row>
    <row r="314" spans="1:14" ht="15.75" customHeight="1" x14ac:dyDescent="0.2">
      <c r="A314" s="37" t="s">
        <v>581</v>
      </c>
      <c r="B314" s="90" t="s">
        <v>114</v>
      </c>
      <c r="C314" s="38" t="s">
        <v>344</v>
      </c>
      <c r="D314" s="51">
        <v>302</v>
      </c>
      <c r="E314" s="51">
        <v>3</v>
      </c>
      <c r="F314" s="38" t="s">
        <v>136</v>
      </c>
      <c r="G314" s="40" t="s">
        <v>345</v>
      </c>
      <c r="H314" s="38" t="s">
        <v>534</v>
      </c>
      <c r="I314" s="42" t="s">
        <v>540</v>
      </c>
      <c r="J314" s="41" t="s">
        <v>542</v>
      </c>
      <c r="K314" s="42" t="s">
        <v>1</v>
      </c>
      <c r="L314" s="42" t="s">
        <v>346</v>
      </c>
      <c r="M314" s="43">
        <f>M311/3479923</f>
        <v>3.5157332999485693E-14</v>
      </c>
      <c r="N314" s="43" t="s">
        <v>745</v>
      </c>
    </row>
    <row r="315" spans="1:14" ht="15.75" customHeight="1" x14ac:dyDescent="0.2">
      <c r="A315" s="37" t="s">
        <v>577</v>
      </c>
      <c r="B315" s="90" t="s">
        <v>11</v>
      </c>
      <c r="C315" s="45" t="s">
        <v>71</v>
      </c>
      <c r="D315" s="51">
        <v>2</v>
      </c>
      <c r="E315" s="51">
        <v>1</v>
      </c>
      <c r="F315" s="38" t="s">
        <v>74</v>
      </c>
      <c r="G315" s="40" t="s">
        <v>75</v>
      </c>
      <c r="H315" s="38" t="s">
        <v>439</v>
      </c>
      <c r="I315" s="38" t="s">
        <v>298</v>
      </c>
      <c r="J315" s="38" t="s">
        <v>299</v>
      </c>
      <c r="K315" s="42" t="s">
        <v>18</v>
      </c>
      <c r="L315" s="42" t="s">
        <v>17</v>
      </c>
      <c r="M315" s="43" t="s">
        <v>440</v>
      </c>
      <c r="N315" s="43" t="s">
        <v>440</v>
      </c>
    </row>
    <row r="316" spans="1:14" ht="15.75" customHeight="1" x14ac:dyDescent="0.2">
      <c r="A316" s="37" t="s">
        <v>577</v>
      </c>
      <c r="B316" s="90" t="s">
        <v>11</v>
      </c>
      <c r="C316" s="45" t="s">
        <v>71</v>
      </c>
      <c r="D316" s="51">
        <v>2</v>
      </c>
      <c r="E316" s="51">
        <v>1</v>
      </c>
      <c r="F316" s="38" t="s">
        <v>74</v>
      </c>
      <c r="G316" s="40" t="s">
        <v>75</v>
      </c>
      <c r="H316" s="38" t="s">
        <v>439</v>
      </c>
      <c r="I316" s="38" t="s">
        <v>298</v>
      </c>
      <c r="J316" s="38" t="s">
        <v>301</v>
      </c>
      <c r="K316" s="42" t="s">
        <v>18</v>
      </c>
      <c r="L316" s="42" t="s">
        <v>17</v>
      </c>
      <c r="M316" s="43" t="s">
        <v>441</v>
      </c>
      <c r="N316" s="43" t="s">
        <v>441</v>
      </c>
    </row>
    <row r="317" spans="1:14" ht="15.75" customHeight="1" x14ac:dyDescent="0.2">
      <c r="A317" s="37" t="s">
        <v>577</v>
      </c>
      <c r="B317" s="90" t="s">
        <v>11</v>
      </c>
      <c r="C317" s="45" t="s">
        <v>71</v>
      </c>
      <c r="D317" s="51">
        <v>2</v>
      </c>
      <c r="E317" s="51">
        <v>1</v>
      </c>
      <c r="F317" s="38" t="s">
        <v>74</v>
      </c>
      <c r="G317" s="40" t="s">
        <v>75</v>
      </c>
      <c r="H317" s="38" t="s">
        <v>439</v>
      </c>
      <c r="I317" s="38" t="s">
        <v>298</v>
      </c>
      <c r="J317" s="38" t="s">
        <v>303</v>
      </c>
      <c r="K317" s="42" t="s">
        <v>18</v>
      </c>
      <c r="L317" s="42" t="s">
        <v>17</v>
      </c>
      <c r="M317" s="43" t="s">
        <v>442</v>
      </c>
      <c r="N317" s="43" t="s">
        <v>442</v>
      </c>
    </row>
    <row r="318" spans="1:14" ht="15.75" customHeight="1" x14ac:dyDescent="0.2">
      <c r="A318" s="37" t="s">
        <v>577</v>
      </c>
      <c r="B318" s="90" t="s">
        <v>11</v>
      </c>
      <c r="C318" s="45" t="s">
        <v>305</v>
      </c>
      <c r="D318" s="51">
        <v>2</v>
      </c>
      <c r="E318" s="51">
        <v>6</v>
      </c>
      <c r="F318" s="38" t="s">
        <v>106</v>
      </c>
      <c r="G318" s="40" t="s">
        <v>306</v>
      </c>
      <c r="H318" s="38" t="s">
        <v>439</v>
      </c>
      <c r="I318" s="38" t="s">
        <v>443</v>
      </c>
      <c r="J318" s="38" t="s">
        <v>767</v>
      </c>
      <c r="K318" s="42" t="s">
        <v>18</v>
      </c>
      <c r="L318" s="42" t="s">
        <v>17</v>
      </c>
      <c r="M318" s="43" t="s">
        <v>444</v>
      </c>
      <c r="N318" s="43" t="s">
        <v>444</v>
      </c>
    </row>
    <row r="319" spans="1:14" ht="15.75" customHeight="1" x14ac:dyDescent="0.2">
      <c r="A319" s="37" t="s">
        <v>582</v>
      </c>
      <c r="B319" s="90" t="s">
        <v>114</v>
      </c>
      <c r="C319" s="38" t="s">
        <v>344</v>
      </c>
      <c r="D319" s="51">
        <v>302</v>
      </c>
      <c r="E319" s="51">
        <v>3</v>
      </c>
      <c r="F319" s="38" t="s">
        <v>136</v>
      </c>
      <c r="G319" s="40" t="s">
        <v>345</v>
      </c>
      <c r="H319" s="38" t="s">
        <v>555</v>
      </c>
      <c r="I319" s="42" t="s">
        <v>324</v>
      </c>
      <c r="J319" s="38" t="s">
        <v>767</v>
      </c>
      <c r="K319" s="42" t="s">
        <v>1</v>
      </c>
      <c r="L319" s="42" t="s">
        <v>346</v>
      </c>
      <c r="M319" s="43">
        <f>16226151/16533909.28</f>
        <v>0.98138623632269018</v>
      </c>
      <c r="N319" s="43" t="s">
        <v>746</v>
      </c>
    </row>
    <row r="320" spans="1:14" ht="15.75" customHeight="1" x14ac:dyDescent="0.2">
      <c r="A320" s="37" t="s">
        <v>800</v>
      </c>
      <c r="B320" s="90" t="s">
        <v>114</v>
      </c>
      <c r="C320" s="38" t="s">
        <v>344</v>
      </c>
      <c r="D320" s="51">
        <v>302</v>
      </c>
      <c r="E320" s="51">
        <v>3</v>
      </c>
      <c r="F320" s="38" t="s">
        <v>136</v>
      </c>
      <c r="G320" s="40" t="s">
        <v>345</v>
      </c>
      <c r="H320" s="38" t="s">
        <v>520</v>
      </c>
      <c r="I320" s="42" t="s">
        <v>521</v>
      </c>
      <c r="J320" s="38" t="s">
        <v>767</v>
      </c>
      <c r="K320" s="42" t="s">
        <v>1</v>
      </c>
      <c r="L320" s="42" t="s">
        <v>346</v>
      </c>
      <c r="M320" s="43">
        <v>0.86239456999999997</v>
      </c>
      <c r="N320" s="43" t="s">
        <v>743</v>
      </c>
    </row>
    <row r="321" spans="1:14" ht="15.75" customHeight="1" x14ac:dyDescent="0.2">
      <c r="A321" s="37" t="s">
        <v>576</v>
      </c>
      <c r="B321" s="90" t="s">
        <v>114</v>
      </c>
      <c r="C321" s="38" t="s">
        <v>347</v>
      </c>
      <c r="D321" s="39">
        <v>302</v>
      </c>
      <c r="E321" s="39">
        <v>4</v>
      </c>
      <c r="F321" s="38" t="s">
        <v>136</v>
      </c>
      <c r="G321" s="40" t="s">
        <v>348</v>
      </c>
      <c r="H321" s="38" t="s">
        <v>276</v>
      </c>
      <c r="I321" s="42" t="s">
        <v>342</v>
      </c>
      <c r="J321" s="38" t="s">
        <v>767</v>
      </c>
      <c r="K321" s="42" t="s">
        <v>279</v>
      </c>
      <c r="L321" s="42" t="s">
        <v>279</v>
      </c>
      <c r="M321" s="43">
        <v>0</v>
      </c>
      <c r="N321" s="44" t="s">
        <v>615</v>
      </c>
    </row>
    <row r="322" spans="1:14" ht="15.75" customHeight="1" x14ac:dyDescent="0.2">
      <c r="A322" s="37" t="s">
        <v>578</v>
      </c>
      <c r="B322" s="90" t="s">
        <v>114</v>
      </c>
      <c r="C322" s="38" t="s">
        <v>347</v>
      </c>
      <c r="D322" s="51">
        <v>302</v>
      </c>
      <c r="E322" s="51">
        <v>4</v>
      </c>
      <c r="F322" s="38" t="s">
        <v>136</v>
      </c>
      <c r="G322" s="40" t="s">
        <v>348</v>
      </c>
      <c r="H322" s="38" t="s">
        <v>461</v>
      </c>
      <c r="I322" s="42" t="s">
        <v>467</v>
      </c>
      <c r="J322" s="38" t="s">
        <v>767</v>
      </c>
      <c r="K322" s="42" t="s">
        <v>279</v>
      </c>
      <c r="L322" s="42" t="s">
        <v>279</v>
      </c>
      <c r="M322" s="43">
        <v>0</v>
      </c>
      <c r="N322" s="44" t="s">
        <v>615</v>
      </c>
    </row>
    <row r="323" spans="1:14" ht="15.75" customHeight="1" x14ac:dyDescent="0.2">
      <c r="A323" s="37" t="s">
        <v>579</v>
      </c>
      <c r="B323" s="90" t="s">
        <v>11</v>
      </c>
      <c r="C323" s="38" t="s">
        <v>312</v>
      </c>
      <c r="D323" s="51">
        <v>2</v>
      </c>
      <c r="E323" s="51">
        <v>21</v>
      </c>
      <c r="F323" s="38" t="s">
        <v>13</v>
      </c>
      <c r="G323" s="40" t="s">
        <v>313</v>
      </c>
      <c r="H323" s="38" t="s">
        <v>484</v>
      </c>
      <c r="I323" s="38" t="s">
        <v>41</v>
      </c>
      <c r="J323" s="38" t="s">
        <v>767</v>
      </c>
      <c r="K323" s="42" t="s">
        <v>1</v>
      </c>
      <c r="L323" s="42" t="s">
        <v>1</v>
      </c>
      <c r="M323" s="43">
        <v>3</v>
      </c>
      <c r="N323" s="43">
        <v>3</v>
      </c>
    </row>
    <row r="324" spans="1:14" ht="15.75" customHeight="1" x14ac:dyDescent="0.2">
      <c r="A324" s="37" t="s">
        <v>579</v>
      </c>
      <c r="B324" s="90" t="s">
        <v>11</v>
      </c>
      <c r="C324" s="45" t="s">
        <v>307</v>
      </c>
      <c r="D324" s="51">
        <v>2</v>
      </c>
      <c r="E324" s="51">
        <v>7</v>
      </c>
      <c r="F324" s="38" t="s">
        <v>106</v>
      </c>
      <c r="G324" s="40" t="s">
        <v>308</v>
      </c>
      <c r="H324" s="38" t="s">
        <v>484</v>
      </c>
      <c r="I324" s="38" t="s">
        <v>41</v>
      </c>
      <c r="J324" s="38" t="s">
        <v>309</v>
      </c>
      <c r="K324" s="42" t="s">
        <v>1</v>
      </c>
      <c r="L324" s="42" t="s">
        <v>1</v>
      </c>
      <c r="M324" s="43">
        <v>58</v>
      </c>
      <c r="N324" s="43">
        <v>58</v>
      </c>
    </row>
    <row r="325" spans="1:14" ht="15.75" customHeight="1" x14ac:dyDescent="0.2">
      <c r="A325" s="37" t="s">
        <v>579</v>
      </c>
      <c r="B325" s="90" t="s">
        <v>11</v>
      </c>
      <c r="C325" s="45" t="s">
        <v>307</v>
      </c>
      <c r="D325" s="51">
        <v>2</v>
      </c>
      <c r="E325" s="51">
        <v>7</v>
      </c>
      <c r="F325" s="38" t="s">
        <v>106</v>
      </c>
      <c r="G325" s="40" t="s">
        <v>308</v>
      </c>
      <c r="H325" s="38" t="s">
        <v>484</v>
      </c>
      <c r="I325" s="38" t="s">
        <v>41</v>
      </c>
      <c r="J325" s="38" t="s">
        <v>310</v>
      </c>
      <c r="K325" s="42" t="s">
        <v>1</v>
      </c>
      <c r="L325" s="42" t="s">
        <v>1</v>
      </c>
      <c r="M325" s="43">
        <v>0</v>
      </c>
      <c r="N325" s="43">
        <v>0</v>
      </c>
    </row>
    <row r="326" spans="1:14" ht="15.75" customHeight="1" x14ac:dyDescent="0.2">
      <c r="A326" s="37" t="s">
        <v>579</v>
      </c>
      <c r="B326" s="90" t="s">
        <v>11</v>
      </c>
      <c r="C326" s="45" t="s">
        <v>104</v>
      </c>
      <c r="D326" s="51">
        <v>2</v>
      </c>
      <c r="E326" s="51">
        <v>8</v>
      </c>
      <c r="F326" s="38" t="s">
        <v>106</v>
      </c>
      <c r="G326" s="40" t="s">
        <v>107</v>
      </c>
      <c r="H326" s="38" t="s">
        <v>484</v>
      </c>
      <c r="I326" s="38" t="s">
        <v>41</v>
      </c>
      <c r="J326" s="38" t="s">
        <v>767</v>
      </c>
      <c r="K326" s="42" t="s">
        <v>1</v>
      </c>
      <c r="L326" s="42" t="s">
        <v>1</v>
      </c>
      <c r="M326" s="43" t="s">
        <v>311</v>
      </c>
      <c r="N326" s="43" t="s">
        <v>311</v>
      </c>
    </row>
    <row r="327" spans="1:14" ht="15.75" customHeight="1" x14ac:dyDescent="0.2">
      <c r="A327" s="37" t="s">
        <v>579</v>
      </c>
      <c r="B327" s="90" t="s">
        <v>790</v>
      </c>
      <c r="C327" s="38" t="s">
        <v>274</v>
      </c>
      <c r="D327" s="51">
        <v>201</v>
      </c>
      <c r="E327" s="51">
        <v>3</v>
      </c>
      <c r="F327" s="38" t="s">
        <v>169</v>
      </c>
      <c r="G327" s="40" t="s">
        <v>275</v>
      </c>
      <c r="H327" s="38" t="s">
        <v>484</v>
      </c>
      <c r="I327" s="38" t="s">
        <v>41</v>
      </c>
      <c r="J327" s="41" t="s">
        <v>278</v>
      </c>
      <c r="K327" s="42" t="s">
        <v>279</v>
      </c>
      <c r="L327" s="42" t="s">
        <v>279</v>
      </c>
      <c r="M327" s="43">
        <v>0.125</v>
      </c>
      <c r="N327" s="44" t="s">
        <v>592</v>
      </c>
    </row>
    <row r="328" spans="1:14" ht="15.75" customHeight="1" x14ac:dyDescent="0.2">
      <c r="A328" s="37" t="s">
        <v>579</v>
      </c>
      <c r="B328" s="90" t="s">
        <v>790</v>
      </c>
      <c r="C328" s="38" t="s">
        <v>314</v>
      </c>
      <c r="D328" s="51">
        <v>202</v>
      </c>
      <c r="E328" s="51">
        <v>1</v>
      </c>
      <c r="F328" s="38" t="s">
        <v>315</v>
      </c>
      <c r="G328" s="40" t="s">
        <v>316</v>
      </c>
      <c r="H328" s="38" t="s">
        <v>484</v>
      </c>
      <c r="I328" s="38" t="s">
        <v>41</v>
      </c>
      <c r="J328" s="41" t="s">
        <v>317</v>
      </c>
      <c r="K328" s="42" t="s">
        <v>1</v>
      </c>
      <c r="L328" s="42" t="s">
        <v>1</v>
      </c>
      <c r="M328" s="43">
        <v>1</v>
      </c>
      <c r="N328" s="43">
        <v>1</v>
      </c>
    </row>
    <row r="329" spans="1:14" ht="15.75" customHeight="1" x14ac:dyDescent="0.2">
      <c r="A329" s="37" t="s">
        <v>579</v>
      </c>
      <c r="B329" s="90" t="s">
        <v>790</v>
      </c>
      <c r="C329" s="38" t="s">
        <v>314</v>
      </c>
      <c r="D329" s="51">
        <v>202</v>
      </c>
      <c r="E329" s="51">
        <v>1</v>
      </c>
      <c r="F329" s="38" t="s">
        <v>315</v>
      </c>
      <c r="G329" s="40" t="s">
        <v>316</v>
      </c>
      <c r="H329" s="38" t="s">
        <v>484</v>
      </c>
      <c r="I329" s="38" t="s">
        <v>41</v>
      </c>
      <c r="J329" s="41" t="s">
        <v>318</v>
      </c>
      <c r="K329" s="42" t="s">
        <v>1</v>
      </c>
      <c r="L329" s="42" t="s">
        <v>1</v>
      </c>
      <c r="M329" s="43">
        <v>1</v>
      </c>
      <c r="N329" s="43">
        <v>1</v>
      </c>
    </row>
    <row r="330" spans="1:14" ht="15.75" customHeight="1" x14ac:dyDescent="0.2">
      <c r="A330" s="37" t="s">
        <v>579</v>
      </c>
      <c r="B330" s="90" t="s">
        <v>790</v>
      </c>
      <c r="C330" s="38" t="s">
        <v>319</v>
      </c>
      <c r="D330" s="51">
        <v>202</v>
      </c>
      <c r="E330" s="51">
        <v>2</v>
      </c>
      <c r="F330" s="38" t="s">
        <v>315</v>
      </c>
      <c r="G330" s="40" t="s">
        <v>320</v>
      </c>
      <c r="H330" s="38" t="s">
        <v>484</v>
      </c>
      <c r="I330" s="38" t="s">
        <v>41</v>
      </c>
      <c r="J330" s="38" t="s">
        <v>767</v>
      </c>
      <c r="K330" s="42" t="s">
        <v>279</v>
      </c>
      <c r="L330" s="42" t="s">
        <v>279</v>
      </c>
      <c r="M330" s="43">
        <v>1</v>
      </c>
      <c r="N330" s="44" t="s">
        <v>466</v>
      </c>
    </row>
    <row r="331" spans="1:14" ht="15.75" customHeight="1" x14ac:dyDescent="0.2">
      <c r="A331" s="37" t="s">
        <v>579</v>
      </c>
      <c r="B331" s="90" t="s">
        <v>790</v>
      </c>
      <c r="C331" s="38" t="s">
        <v>321</v>
      </c>
      <c r="D331" s="51">
        <v>204</v>
      </c>
      <c r="E331" s="51">
        <v>1</v>
      </c>
      <c r="F331" s="38" t="s">
        <v>322</v>
      </c>
      <c r="G331" s="40" t="s">
        <v>323</v>
      </c>
      <c r="H331" s="38" t="s">
        <v>484</v>
      </c>
      <c r="I331" s="38" t="s">
        <v>324</v>
      </c>
      <c r="J331" s="41" t="s">
        <v>325</v>
      </c>
      <c r="K331" s="42" t="s">
        <v>279</v>
      </c>
      <c r="L331" s="42" t="s">
        <v>279</v>
      </c>
      <c r="M331" s="43">
        <v>0.55020000000000002</v>
      </c>
      <c r="N331" s="44" t="s">
        <v>600</v>
      </c>
    </row>
    <row r="332" spans="1:14" ht="15.75" customHeight="1" x14ac:dyDescent="0.2">
      <c r="A332" s="37" t="s">
        <v>579</v>
      </c>
      <c r="B332" s="90" t="s">
        <v>790</v>
      </c>
      <c r="C332" s="38" t="s">
        <v>321</v>
      </c>
      <c r="D332" s="51">
        <v>204</v>
      </c>
      <c r="E332" s="51">
        <v>1</v>
      </c>
      <c r="F332" s="38" t="s">
        <v>322</v>
      </c>
      <c r="G332" s="40" t="s">
        <v>323</v>
      </c>
      <c r="H332" s="38" t="s">
        <v>484</v>
      </c>
      <c r="I332" s="38" t="s">
        <v>324</v>
      </c>
      <c r="J332" s="41" t="s">
        <v>326</v>
      </c>
      <c r="K332" s="42" t="s">
        <v>279</v>
      </c>
      <c r="L332" s="42" t="s">
        <v>279</v>
      </c>
      <c r="M332" s="43">
        <v>0.44679999999999997</v>
      </c>
      <c r="N332" s="44" t="s">
        <v>601</v>
      </c>
    </row>
    <row r="333" spans="1:14" ht="15.75" customHeight="1" x14ac:dyDescent="0.2">
      <c r="A333" s="37" t="s">
        <v>577</v>
      </c>
      <c r="B333" s="90" t="s">
        <v>114</v>
      </c>
      <c r="C333" s="38" t="s">
        <v>347</v>
      </c>
      <c r="D333" s="51">
        <v>302</v>
      </c>
      <c r="E333" s="51">
        <v>4</v>
      </c>
      <c r="F333" s="38" t="s">
        <v>136</v>
      </c>
      <c r="G333" s="40" t="s">
        <v>348</v>
      </c>
      <c r="H333" s="38" t="s">
        <v>439</v>
      </c>
      <c r="I333" s="42" t="s">
        <v>445</v>
      </c>
      <c r="J333" s="38" t="s">
        <v>767</v>
      </c>
      <c r="K333" s="42" t="s">
        <v>279</v>
      </c>
      <c r="L333" s="42" t="s">
        <v>279</v>
      </c>
      <c r="M333" s="43">
        <f>(0.56/403833)</f>
        <v>1.3867118338521122E-6</v>
      </c>
      <c r="N333" s="44" t="s">
        <v>615</v>
      </c>
    </row>
    <row r="334" spans="1:14" ht="15.75" customHeight="1" x14ac:dyDescent="0.2">
      <c r="A334" s="37" t="s">
        <v>579</v>
      </c>
      <c r="B334" s="90" t="s">
        <v>114</v>
      </c>
      <c r="C334" s="38" t="s">
        <v>347</v>
      </c>
      <c r="D334" s="51">
        <v>302</v>
      </c>
      <c r="E334" s="51">
        <v>4</v>
      </c>
      <c r="F334" s="38" t="s">
        <v>136</v>
      </c>
      <c r="G334" s="40" t="s">
        <v>348</v>
      </c>
      <c r="H334" s="38" t="s">
        <v>484</v>
      </c>
      <c r="I334" s="42" t="s">
        <v>490</v>
      </c>
      <c r="J334" s="38" t="s">
        <v>767</v>
      </c>
      <c r="K334" s="42" t="s">
        <v>279</v>
      </c>
      <c r="L334" s="42" t="s">
        <v>279</v>
      </c>
      <c r="M334" s="43">
        <v>-0.26369999999999999</v>
      </c>
      <c r="N334" s="44" t="s">
        <v>616</v>
      </c>
    </row>
    <row r="335" spans="1:14" ht="15.75" customHeight="1" x14ac:dyDescent="0.2">
      <c r="A335" s="37" t="s">
        <v>580</v>
      </c>
      <c r="B335" s="90" t="s">
        <v>114</v>
      </c>
      <c r="C335" s="38" t="s">
        <v>347</v>
      </c>
      <c r="D335" s="51">
        <v>302</v>
      </c>
      <c r="E335" s="51">
        <v>4</v>
      </c>
      <c r="F335" s="38" t="s">
        <v>136</v>
      </c>
      <c r="G335" s="40" t="s">
        <v>348</v>
      </c>
      <c r="H335" s="38" t="s">
        <v>499</v>
      </c>
      <c r="I335" s="42" t="s">
        <v>490</v>
      </c>
      <c r="J335" s="41" t="s">
        <v>505</v>
      </c>
      <c r="K335" s="42" t="s">
        <v>279</v>
      </c>
      <c r="L335" s="42" t="s">
        <v>279</v>
      </c>
      <c r="M335" s="43">
        <v>6.6100000000000006E-2</v>
      </c>
      <c r="N335" s="44" t="s">
        <v>620</v>
      </c>
    </row>
    <row r="336" spans="1:14" ht="15.75" customHeight="1" x14ac:dyDescent="0.2">
      <c r="A336" s="37" t="s">
        <v>580</v>
      </c>
      <c r="B336" s="90" t="s">
        <v>114</v>
      </c>
      <c r="C336" s="38" t="s">
        <v>349</v>
      </c>
      <c r="D336" s="51">
        <v>302</v>
      </c>
      <c r="E336" s="51">
        <v>5</v>
      </c>
      <c r="F336" s="38" t="s">
        <v>136</v>
      </c>
      <c r="G336" s="40" t="s">
        <v>348</v>
      </c>
      <c r="H336" s="38" t="s">
        <v>499</v>
      </c>
      <c r="I336" s="42" t="s">
        <v>490</v>
      </c>
      <c r="J336" s="41" t="s">
        <v>506</v>
      </c>
      <c r="K336" s="42" t="s">
        <v>279</v>
      </c>
      <c r="L336" s="42" t="s">
        <v>279</v>
      </c>
      <c r="M336" s="43">
        <v>-0.25069999999999998</v>
      </c>
      <c r="N336" s="44" t="s">
        <v>619</v>
      </c>
    </row>
    <row r="337" spans="1:14" ht="15.75" customHeight="1" x14ac:dyDescent="0.2">
      <c r="A337" s="37" t="s">
        <v>579</v>
      </c>
      <c r="B337" s="90" t="s">
        <v>209</v>
      </c>
      <c r="C337" s="38" t="s">
        <v>376</v>
      </c>
      <c r="D337" s="51">
        <v>401</v>
      </c>
      <c r="E337" s="51">
        <v>1</v>
      </c>
      <c r="F337" s="38" t="s">
        <v>259</v>
      </c>
      <c r="G337" s="40" t="s">
        <v>377</v>
      </c>
      <c r="H337" s="38" t="s">
        <v>484</v>
      </c>
      <c r="I337" s="38" t="s">
        <v>41</v>
      </c>
      <c r="J337" s="41" t="s">
        <v>378</v>
      </c>
      <c r="K337" s="42" t="s">
        <v>1</v>
      </c>
      <c r="L337" s="42" t="s">
        <v>1</v>
      </c>
      <c r="M337" s="43">
        <v>3</v>
      </c>
      <c r="N337" s="43">
        <v>3</v>
      </c>
    </row>
    <row r="338" spans="1:14" ht="15.75" customHeight="1" x14ac:dyDescent="0.2">
      <c r="A338" s="37" t="s">
        <v>579</v>
      </c>
      <c r="B338" s="90" t="s">
        <v>209</v>
      </c>
      <c r="C338" s="38" t="s">
        <v>376</v>
      </c>
      <c r="D338" s="51">
        <v>401</v>
      </c>
      <c r="E338" s="51">
        <v>1</v>
      </c>
      <c r="F338" s="38" t="s">
        <v>259</v>
      </c>
      <c r="G338" s="40" t="s">
        <v>377</v>
      </c>
      <c r="H338" s="38" t="s">
        <v>484</v>
      </c>
      <c r="I338" s="38" t="s">
        <v>41</v>
      </c>
      <c r="J338" s="41" t="s">
        <v>379</v>
      </c>
      <c r="K338" s="42" t="s">
        <v>279</v>
      </c>
      <c r="L338" s="42" t="s">
        <v>279</v>
      </c>
      <c r="M338" s="63">
        <v>5.45E-2</v>
      </c>
      <c r="N338" s="44" t="s">
        <v>687</v>
      </c>
    </row>
    <row r="339" spans="1:14" ht="15.75" customHeight="1" x14ac:dyDescent="0.2">
      <c r="A339" s="37" t="s">
        <v>579</v>
      </c>
      <c r="B339" s="90" t="s">
        <v>209</v>
      </c>
      <c r="C339" s="38" t="s">
        <v>380</v>
      </c>
      <c r="D339" s="51">
        <v>401</v>
      </c>
      <c r="E339" s="51">
        <v>3</v>
      </c>
      <c r="F339" s="38" t="s">
        <v>259</v>
      </c>
      <c r="G339" s="40" t="s">
        <v>381</v>
      </c>
      <c r="H339" s="38" t="s">
        <v>484</v>
      </c>
      <c r="I339" s="38" t="s">
        <v>41</v>
      </c>
      <c r="J339" s="41" t="s">
        <v>767</v>
      </c>
      <c r="K339" s="42" t="s">
        <v>1</v>
      </c>
      <c r="L339" s="42" t="s">
        <v>1</v>
      </c>
      <c r="M339" s="43">
        <v>2</v>
      </c>
      <c r="N339" s="43">
        <v>2</v>
      </c>
    </row>
    <row r="340" spans="1:14" ht="15.75" customHeight="1" x14ac:dyDescent="0.2">
      <c r="A340" s="37" t="s">
        <v>579</v>
      </c>
      <c r="B340" s="90" t="s">
        <v>209</v>
      </c>
      <c r="C340" s="38" t="s">
        <v>382</v>
      </c>
      <c r="D340" s="51">
        <v>403</v>
      </c>
      <c r="E340" s="51">
        <v>1</v>
      </c>
      <c r="F340" s="38" t="s">
        <v>270</v>
      </c>
      <c r="G340" s="40" t="s">
        <v>383</v>
      </c>
      <c r="H340" s="38" t="s">
        <v>484</v>
      </c>
      <c r="I340" s="38" t="s">
        <v>494</v>
      </c>
      <c r="J340" s="41" t="s">
        <v>767</v>
      </c>
      <c r="K340" s="42" t="s">
        <v>18</v>
      </c>
      <c r="L340" s="42" t="s">
        <v>17</v>
      </c>
      <c r="M340" s="43" t="s">
        <v>495</v>
      </c>
      <c r="N340" s="43" t="s">
        <v>495</v>
      </c>
    </row>
    <row r="341" spans="1:14" ht="15.75" customHeight="1" x14ac:dyDescent="0.2">
      <c r="A341" s="37" t="s">
        <v>579</v>
      </c>
      <c r="B341" s="90" t="s">
        <v>209</v>
      </c>
      <c r="C341" s="38" t="s">
        <v>404</v>
      </c>
      <c r="D341" s="51">
        <v>403</v>
      </c>
      <c r="E341" s="51">
        <v>10</v>
      </c>
      <c r="F341" s="38" t="s">
        <v>270</v>
      </c>
      <c r="G341" s="40" t="s">
        <v>405</v>
      </c>
      <c r="H341" s="38" t="s">
        <v>484</v>
      </c>
      <c r="I341" s="38" t="s">
        <v>494</v>
      </c>
      <c r="J341" s="41" t="s">
        <v>767</v>
      </c>
      <c r="K341" s="42" t="s">
        <v>18</v>
      </c>
      <c r="L341" s="42" t="s">
        <v>17</v>
      </c>
      <c r="M341" s="64" t="s">
        <v>587</v>
      </c>
      <c r="N341" s="64" t="s">
        <v>587</v>
      </c>
    </row>
    <row r="342" spans="1:14" ht="15.75" customHeight="1" x14ac:dyDescent="0.2">
      <c r="A342" s="37" t="s">
        <v>579</v>
      </c>
      <c r="B342" s="90" t="s">
        <v>209</v>
      </c>
      <c r="C342" s="38" t="s">
        <v>385</v>
      </c>
      <c r="D342" s="51">
        <v>403</v>
      </c>
      <c r="E342" s="51">
        <v>2</v>
      </c>
      <c r="F342" s="38" t="s">
        <v>270</v>
      </c>
      <c r="G342" s="40" t="s">
        <v>386</v>
      </c>
      <c r="H342" s="38" t="s">
        <v>484</v>
      </c>
      <c r="I342" s="38" t="s">
        <v>494</v>
      </c>
      <c r="J342" s="41" t="s">
        <v>767</v>
      </c>
      <c r="K342" s="42" t="s">
        <v>18</v>
      </c>
      <c r="L342" s="42" t="s">
        <v>17</v>
      </c>
      <c r="M342" s="48" t="s">
        <v>810</v>
      </c>
      <c r="N342" s="48" t="s">
        <v>810</v>
      </c>
    </row>
    <row r="343" spans="1:14" ht="15.75" customHeight="1" x14ac:dyDescent="0.2">
      <c r="A343" s="37" t="s">
        <v>579</v>
      </c>
      <c r="B343" s="90" t="s">
        <v>209</v>
      </c>
      <c r="C343" s="38" t="s">
        <v>388</v>
      </c>
      <c r="D343" s="51">
        <v>403</v>
      </c>
      <c r="E343" s="51">
        <v>3</v>
      </c>
      <c r="F343" s="38" t="s">
        <v>270</v>
      </c>
      <c r="G343" s="40" t="s">
        <v>389</v>
      </c>
      <c r="H343" s="38" t="s">
        <v>484</v>
      </c>
      <c r="I343" s="38" t="s">
        <v>494</v>
      </c>
      <c r="J343" s="41" t="s">
        <v>767</v>
      </c>
      <c r="K343" s="42" t="s">
        <v>18</v>
      </c>
      <c r="L343" s="42" t="s">
        <v>17</v>
      </c>
      <c r="M343" s="48" t="s">
        <v>811</v>
      </c>
      <c r="N343" s="48" t="s">
        <v>811</v>
      </c>
    </row>
    <row r="344" spans="1:14" ht="15.75" customHeight="1" x14ac:dyDescent="0.2">
      <c r="A344" s="37" t="s">
        <v>579</v>
      </c>
      <c r="B344" s="90" t="s">
        <v>209</v>
      </c>
      <c r="C344" s="38" t="s">
        <v>391</v>
      </c>
      <c r="D344" s="51">
        <v>403</v>
      </c>
      <c r="E344" s="51">
        <v>4</v>
      </c>
      <c r="F344" s="38" t="s">
        <v>270</v>
      </c>
      <c r="G344" s="40" t="s">
        <v>392</v>
      </c>
      <c r="H344" s="38" t="s">
        <v>484</v>
      </c>
      <c r="I344" s="38" t="s">
        <v>494</v>
      </c>
      <c r="J344" s="41" t="s">
        <v>767</v>
      </c>
      <c r="K344" s="42" t="s">
        <v>18</v>
      </c>
      <c r="L344" s="42" t="s">
        <v>17</v>
      </c>
      <c r="M344" s="48" t="s">
        <v>813</v>
      </c>
      <c r="N344" s="48" t="s">
        <v>813</v>
      </c>
    </row>
    <row r="345" spans="1:14" ht="15.75" customHeight="1" x14ac:dyDescent="0.2">
      <c r="A345" s="37" t="s">
        <v>579</v>
      </c>
      <c r="B345" s="90" t="s">
        <v>209</v>
      </c>
      <c r="C345" s="38" t="s">
        <v>393</v>
      </c>
      <c r="D345" s="51">
        <v>403</v>
      </c>
      <c r="E345" s="51">
        <v>5</v>
      </c>
      <c r="F345" s="38" t="s">
        <v>270</v>
      </c>
      <c r="G345" s="40" t="s">
        <v>394</v>
      </c>
      <c r="H345" s="38" t="s">
        <v>484</v>
      </c>
      <c r="I345" s="38" t="s">
        <v>494</v>
      </c>
      <c r="J345" s="41" t="s">
        <v>767</v>
      </c>
      <c r="K345" s="42" t="s">
        <v>18</v>
      </c>
      <c r="L345" s="42" t="s">
        <v>17</v>
      </c>
      <c r="M345" s="46" t="s">
        <v>788</v>
      </c>
      <c r="N345" s="46" t="s">
        <v>788</v>
      </c>
    </row>
    <row r="346" spans="1:14" ht="15.75" customHeight="1" x14ac:dyDescent="0.2">
      <c r="A346" s="37" t="s">
        <v>579</v>
      </c>
      <c r="B346" s="90" t="s">
        <v>209</v>
      </c>
      <c r="C346" s="38" t="s">
        <v>396</v>
      </c>
      <c r="D346" s="51">
        <v>403</v>
      </c>
      <c r="E346" s="51">
        <v>6</v>
      </c>
      <c r="F346" s="38" t="s">
        <v>270</v>
      </c>
      <c r="G346" s="40" t="s">
        <v>397</v>
      </c>
      <c r="H346" s="38" t="s">
        <v>484</v>
      </c>
      <c r="I346" s="38" t="s">
        <v>494</v>
      </c>
      <c r="J346" s="41" t="s">
        <v>767</v>
      </c>
      <c r="K346" s="42" t="s">
        <v>18</v>
      </c>
      <c r="L346" s="42" t="s">
        <v>17</v>
      </c>
      <c r="M346" s="48" t="s">
        <v>799</v>
      </c>
      <c r="N346" s="48" t="s">
        <v>799</v>
      </c>
    </row>
    <row r="347" spans="1:14" ht="15.75" customHeight="1" x14ac:dyDescent="0.2">
      <c r="A347" s="37" t="s">
        <v>579</v>
      </c>
      <c r="B347" s="90" t="s">
        <v>209</v>
      </c>
      <c r="C347" s="38" t="s">
        <v>399</v>
      </c>
      <c r="D347" s="51">
        <v>403</v>
      </c>
      <c r="E347" s="51">
        <v>8</v>
      </c>
      <c r="F347" s="38" t="s">
        <v>270</v>
      </c>
      <c r="G347" s="40" t="s">
        <v>400</v>
      </c>
      <c r="H347" s="38" t="s">
        <v>484</v>
      </c>
      <c r="I347" s="38" t="s">
        <v>494</v>
      </c>
      <c r="J347" s="41" t="s">
        <v>401</v>
      </c>
      <c r="K347" s="42" t="s">
        <v>1</v>
      </c>
      <c r="L347" s="42" t="s">
        <v>1</v>
      </c>
      <c r="M347" s="43">
        <v>55</v>
      </c>
      <c r="N347" s="43">
        <v>55</v>
      </c>
    </row>
    <row r="348" spans="1:14" ht="15.75" customHeight="1" x14ac:dyDescent="0.2">
      <c r="A348" s="37" t="s">
        <v>579</v>
      </c>
      <c r="B348" s="90" t="s">
        <v>209</v>
      </c>
      <c r="C348" s="38" t="s">
        <v>399</v>
      </c>
      <c r="D348" s="51">
        <v>403</v>
      </c>
      <c r="E348" s="51">
        <v>8</v>
      </c>
      <c r="F348" s="38" t="s">
        <v>270</v>
      </c>
      <c r="G348" s="40" t="s">
        <v>400</v>
      </c>
      <c r="H348" s="38" t="s">
        <v>484</v>
      </c>
      <c r="I348" s="38" t="s">
        <v>494</v>
      </c>
      <c r="J348" s="41" t="s">
        <v>402</v>
      </c>
      <c r="K348" s="42" t="s">
        <v>1</v>
      </c>
      <c r="L348" s="42" t="s">
        <v>1</v>
      </c>
      <c r="M348" s="43">
        <v>0</v>
      </c>
      <c r="N348" s="46">
        <v>0</v>
      </c>
    </row>
    <row r="349" spans="1:14" ht="15.75" customHeight="1" x14ac:dyDescent="0.2">
      <c r="A349" s="37" t="s">
        <v>579</v>
      </c>
      <c r="B349" s="90" t="s">
        <v>209</v>
      </c>
      <c r="C349" s="38" t="s">
        <v>399</v>
      </c>
      <c r="D349" s="51">
        <v>403</v>
      </c>
      <c r="E349" s="51">
        <v>8</v>
      </c>
      <c r="F349" s="38" t="s">
        <v>270</v>
      </c>
      <c r="G349" s="40" t="s">
        <v>400</v>
      </c>
      <c r="H349" s="38" t="s">
        <v>484</v>
      </c>
      <c r="I349" s="38" t="s">
        <v>494</v>
      </c>
      <c r="J349" s="41" t="s">
        <v>403</v>
      </c>
      <c r="K349" s="42" t="s">
        <v>279</v>
      </c>
      <c r="L349" s="42" t="s">
        <v>279</v>
      </c>
      <c r="M349" s="43">
        <v>1</v>
      </c>
      <c r="N349" s="44" t="s">
        <v>466</v>
      </c>
    </row>
    <row r="350" spans="1:14" ht="15.75" customHeight="1" x14ac:dyDescent="0.2">
      <c r="A350" s="37" t="s">
        <v>579</v>
      </c>
      <c r="B350" s="90" t="s">
        <v>209</v>
      </c>
      <c r="C350" s="38" t="s">
        <v>214</v>
      </c>
      <c r="D350" s="51">
        <v>404</v>
      </c>
      <c r="E350" s="51">
        <v>1</v>
      </c>
      <c r="F350" s="38" t="s">
        <v>215</v>
      </c>
      <c r="G350" s="40" t="s">
        <v>216</v>
      </c>
      <c r="H350" s="38" t="s">
        <v>484</v>
      </c>
      <c r="I350" s="38" t="s">
        <v>202</v>
      </c>
      <c r="J350" s="41" t="s">
        <v>767</v>
      </c>
      <c r="K350" s="42" t="s">
        <v>1</v>
      </c>
      <c r="L350" s="42" t="s">
        <v>217</v>
      </c>
      <c r="M350" s="46" t="s">
        <v>496</v>
      </c>
      <c r="N350" s="46" t="s">
        <v>771</v>
      </c>
    </row>
    <row r="351" spans="1:14" ht="15.75" customHeight="1" x14ac:dyDescent="0.2">
      <c r="A351" s="37" t="s">
        <v>580</v>
      </c>
      <c r="B351" s="90" t="s">
        <v>114</v>
      </c>
      <c r="C351" s="38" t="s">
        <v>508</v>
      </c>
      <c r="D351" s="51">
        <v>302</v>
      </c>
      <c r="E351" s="51">
        <v>6</v>
      </c>
      <c r="F351" s="38" t="s">
        <v>136</v>
      </c>
      <c r="G351" s="40" t="s">
        <v>348</v>
      </c>
      <c r="H351" s="38" t="s">
        <v>499</v>
      </c>
      <c r="I351" s="42" t="s">
        <v>490</v>
      </c>
      <c r="J351" s="41" t="s">
        <v>507</v>
      </c>
      <c r="K351" s="42" t="s">
        <v>279</v>
      </c>
      <c r="L351" s="42" t="s">
        <v>279</v>
      </c>
      <c r="M351" s="43">
        <v>8.9300000000000004E-2</v>
      </c>
      <c r="N351" s="44" t="s">
        <v>621</v>
      </c>
    </row>
    <row r="352" spans="1:14" ht="15.75" customHeight="1" x14ac:dyDescent="0.2">
      <c r="A352" s="37" t="s">
        <v>581</v>
      </c>
      <c r="B352" s="90" t="s">
        <v>114</v>
      </c>
      <c r="C352" s="38" t="s">
        <v>347</v>
      </c>
      <c r="D352" s="51">
        <v>302</v>
      </c>
      <c r="E352" s="51">
        <v>4</v>
      </c>
      <c r="F352" s="38" t="s">
        <v>136</v>
      </c>
      <c r="G352" s="40" t="s">
        <v>348</v>
      </c>
      <c r="H352" s="38" t="s">
        <v>534</v>
      </c>
      <c r="I352" s="42" t="s">
        <v>540</v>
      </c>
      <c r="J352" s="41" t="s">
        <v>543</v>
      </c>
      <c r="K352" s="42" t="s">
        <v>279</v>
      </c>
      <c r="L352" s="42" t="s">
        <v>279</v>
      </c>
      <c r="M352" s="43">
        <v>6.8750000000000006E-2</v>
      </c>
      <c r="N352" s="44" t="s">
        <v>618</v>
      </c>
    </row>
    <row r="353" spans="1:14" ht="15.75" customHeight="1" x14ac:dyDescent="0.2">
      <c r="A353" s="37" t="s">
        <v>582</v>
      </c>
      <c r="B353" s="90" t="s">
        <v>114</v>
      </c>
      <c r="C353" s="38" t="s">
        <v>347</v>
      </c>
      <c r="D353" s="51">
        <v>302</v>
      </c>
      <c r="E353" s="51">
        <v>4</v>
      </c>
      <c r="F353" s="38" t="s">
        <v>136</v>
      </c>
      <c r="G353" s="40" t="s">
        <v>348</v>
      </c>
      <c r="H353" s="38" t="s">
        <v>555</v>
      </c>
      <c r="I353" s="42" t="s">
        <v>324</v>
      </c>
      <c r="J353" s="38" t="s">
        <v>767</v>
      </c>
      <c r="K353" s="42" t="s">
        <v>279</v>
      </c>
      <c r="L353" s="42" t="s">
        <v>279</v>
      </c>
      <c r="M353" s="43">
        <f>((15138329.25-16226151)/15138329.25)*100</f>
        <v>-7.1858771997576936</v>
      </c>
      <c r="N353" s="50">
        <v>-7.1900000000000006E-2</v>
      </c>
    </row>
    <row r="354" spans="1:14" ht="15.75" customHeight="1" x14ac:dyDescent="0.2">
      <c r="A354" s="37" t="s">
        <v>800</v>
      </c>
      <c r="B354" s="90" t="s">
        <v>114</v>
      </c>
      <c r="C354" s="38" t="s">
        <v>347</v>
      </c>
      <c r="D354" s="51">
        <v>302</v>
      </c>
      <c r="E354" s="51">
        <v>4</v>
      </c>
      <c r="F354" s="38" t="s">
        <v>136</v>
      </c>
      <c r="G354" s="40" t="s">
        <v>348</v>
      </c>
      <c r="H354" s="38" t="s">
        <v>520</v>
      </c>
      <c r="I354" s="42" t="s">
        <v>521</v>
      </c>
      <c r="J354" s="38" t="s">
        <v>767</v>
      </c>
      <c r="K354" s="42" t="s">
        <v>279</v>
      </c>
      <c r="L354" s="42" t="s">
        <v>279</v>
      </c>
      <c r="M354" s="43">
        <v>2.0226999999999999</v>
      </c>
      <c r="N354" s="44" t="s">
        <v>617</v>
      </c>
    </row>
    <row r="355" spans="1:14" ht="15.75" customHeight="1" x14ac:dyDescent="0.2">
      <c r="A355" s="37" t="s">
        <v>576</v>
      </c>
      <c r="B355" s="90" t="s">
        <v>114</v>
      </c>
      <c r="C355" s="38" t="s">
        <v>349</v>
      </c>
      <c r="D355" s="39">
        <v>302</v>
      </c>
      <c r="E355" s="39">
        <v>5</v>
      </c>
      <c r="F355" s="38" t="s">
        <v>136</v>
      </c>
      <c r="G355" s="40" t="s">
        <v>350</v>
      </c>
      <c r="H355" s="38" t="s">
        <v>276</v>
      </c>
      <c r="I355" s="42" t="s">
        <v>342</v>
      </c>
      <c r="J355" s="38" t="s">
        <v>767</v>
      </c>
      <c r="K355" s="42" t="s">
        <v>279</v>
      </c>
      <c r="L355" s="42" t="s">
        <v>279</v>
      </c>
      <c r="M355" s="43">
        <v>9.1499999999999998E-2</v>
      </c>
      <c r="N355" s="44" t="s">
        <v>622</v>
      </c>
    </row>
    <row r="356" spans="1:14" ht="15.75" customHeight="1" x14ac:dyDescent="0.2">
      <c r="A356" s="37" t="s">
        <v>578</v>
      </c>
      <c r="B356" s="90" t="s">
        <v>114</v>
      </c>
      <c r="C356" s="38" t="s">
        <v>349</v>
      </c>
      <c r="D356" s="51">
        <v>302</v>
      </c>
      <c r="E356" s="51">
        <v>5</v>
      </c>
      <c r="F356" s="38" t="s">
        <v>136</v>
      </c>
      <c r="G356" s="40" t="s">
        <v>350</v>
      </c>
      <c r="H356" s="38" t="s">
        <v>461</v>
      </c>
      <c r="I356" s="42" t="s">
        <v>467</v>
      </c>
      <c r="J356" s="38" t="s">
        <v>767</v>
      </c>
      <c r="K356" s="42" t="s">
        <v>279</v>
      </c>
      <c r="L356" s="42" t="s">
        <v>279</v>
      </c>
      <c r="M356" s="43">
        <v>0</v>
      </c>
      <c r="N356" s="44" t="s">
        <v>615</v>
      </c>
    </row>
    <row r="357" spans="1:14" ht="15.75" customHeight="1" x14ac:dyDescent="0.2">
      <c r="A357" s="37" t="s">
        <v>577</v>
      </c>
      <c r="B357" s="90" t="s">
        <v>114</v>
      </c>
      <c r="C357" s="38" t="s">
        <v>349</v>
      </c>
      <c r="D357" s="51">
        <v>302</v>
      </c>
      <c r="E357" s="51">
        <v>5</v>
      </c>
      <c r="F357" s="38" t="s">
        <v>136</v>
      </c>
      <c r="G357" s="40" t="s">
        <v>350</v>
      </c>
      <c r="H357" s="38" t="s">
        <v>439</v>
      </c>
      <c r="I357" s="42" t="s">
        <v>445</v>
      </c>
      <c r="J357" s="38" t="s">
        <v>767</v>
      </c>
      <c r="K357" s="42" t="s">
        <v>279</v>
      </c>
      <c r="L357" s="42" t="s">
        <v>279</v>
      </c>
      <c r="M357" s="43">
        <v>4.6955226211830486E-2</v>
      </c>
      <c r="N357" s="44" t="s">
        <v>623</v>
      </c>
    </row>
    <row r="358" spans="1:14" ht="15.75" customHeight="1" x14ac:dyDescent="0.2">
      <c r="A358" s="37" t="s">
        <v>579</v>
      </c>
      <c r="B358" s="90" t="s">
        <v>114</v>
      </c>
      <c r="C358" s="38" t="s">
        <v>349</v>
      </c>
      <c r="D358" s="51">
        <v>302</v>
      </c>
      <c r="E358" s="51">
        <v>5</v>
      </c>
      <c r="F358" s="38" t="s">
        <v>136</v>
      </c>
      <c r="G358" s="40" t="s">
        <v>350</v>
      </c>
      <c r="H358" s="38" t="s">
        <v>484</v>
      </c>
      <c r="I358" s="42" t="s">
        <v>490</v>
      </c>
      <c r="J358" s="38" t="s">
        <v>767</v>
      </c>
      <c r="K358" s="42" t="s">
        <v>279</v>
      </c>
      <c r="L358" s="42" t="s">
        <v>279</v>
      </c>
      <c r="M358" s="43">
        <v>-0.29774</v>
      </c>
      <c r="N358" s="44" t="s">
        <v>624</v>
      </c>
    </row>
    <row r="359" spans="1:14" ht="15.75" customHeight="1" x14ac:dyDescent="0.2">
      <c r="A359" s="37" t="s">
        <v>580</v>
      </c>
      <c r="B359" s="90" t="s">
        <v>114</v>
      </c>
      <c r="C359" s="38" t="s">
        <v>349</v>
      </c>
      <c r="D359" s="51">
        <v>302</v>
      </c>
      <c r="E359" s="51">
        <v>5</v>
      </c>
      <c r="F359" s="38" t="s">
        <v>136</v>
      </c>
      <c r="G359" s="40" t="s">
        <v>350</v>
      </c>
      <c r="H359" s="38" t="s">
        <v>499</v>
      </c>
      <c r="I359" s="42" t="s">
        <v>490</v>
      </c>
      <c r="J359" s="41" t="s">
        <v>505</v>
      </c>
      <c r="K359" s="42" t="s">
        <v>279</v>
      </c>
      <c r="L359" s="42" t="s">
        <v>279</v>
      </c>
      <c r="M359" s="43">
        <v>-0.22900000000000001</v>
      </c>
      <c r="N359" s="44" t="s">
        <v>629</v>
      </c>
    </row>
    <row r="360" spans="1:14" ht="15.75" customHeight="1" x14ac:dyDescent="0.2">
      <c r="A360" s="37" t="s">
        <v>580</v>
      </c>
      <c r="B360" s="90" t="s">
        <v>114</v>
      </c>
      <c r="C360" s="38" t="s">
        <v>349</v>
      </c>
      <c r="D360" s="51">
        <v>302</v>
      </c>
      <c r="E360" s="51">
        <v>5</v>
      </c>
      <c r="F360" s="38" t="s">
        <v>136</v>
      </c>
      <c r="G360" s="40" t="s">
        <v>350</v>
      </c>
      <c r="H360" s="38" t="s">
        <v>499</v>
      </c>
      <c r="I360" s="42" t="s">
        <v>490</v>
      </c>
      <c r="J360" s="41" t="s">
        <v>506</v>
      </c>
      <c r="K360" s="42" t="s">
        <v>279</v>
      </c>
      <c r="L360" s="42" t="s">
        <v>279</v>
      </c>
      <c r="M360" s="43">
        <v>-0.999</v>
      </c>
      <c r="N360" s="44" t="s">
        <v>628</v>
      </c>
    </row>
    <row r="361" spans="1:14" ht="15.75" customHeight="1" x14ac:dyDescent="0.2">
      <c r="A361" s="37" t="s">
        <v>580</v>
      </c>
      <c r="B361" s="90" t="s">
        <v>114</v>
      </c>
      <c r="C361" s="38" t="s">
        <v>349</v>
      </c>
      <c r="D361" s="51">
        <v>302</v>
      </c>
      <c r="E361" s="51">
        <v>5</v>
      </c>
      <c r="F361" s="38" t="s">
        <v>136</v>
      </c>
      <c r="G361" s="40" t="s">
        <v>350</v>
      </c>
      <c r="H361" s="38" t="s">
        <v>499</v>
      </c>
      <c r="I361" s="42" t="s">
        <v>490</v>
      </c>
      <c r="J361" s="41" t="s">
        <v>507</v>
      </c>
      <c r="K361" s="42" t="s">
        <v>279</v>
      </c>
      <c r="L361" s="42" t="s">
        <v>279</v>
      </c>
      <c r="M361" s="43">
        <v>0.2195</v>
      </c>
      <c r="N361" s="44" t="s">
        <v>630</v>
      </c>
    </row>
    <row r="362" spans="1:14" ht="15.75" customHeight="1" x14ac:dyDescent="0.2">
      <c r="A362" s="37" t="s">
        <v>581</v>
      </c>
      <c r="B362" s="90" t="s">
        <v>114</v>
      </c>
      <c r="C362" s="38" t="s">
        <v>349</v>
      </c>
      <c r="D362" s="51">
        <v>302</v>
      </c>
      <c r="E362" s="51">
        <v>5</v>
      </c>
      <c r="F362" s="38" t="s">
        <v>136</v>
      </c>
      <c r="G362" s="40" t="s">
        <v>350</v>
      </c>
      <c r="H362" s="38" t="s">
        <v>534</v>
      </c>
      <c r="I362" s="42" t="s">
        <v>540</v>
      </c>
      <c r="J362" s="41" t="s">
        <v>541</v>
      </c>
      <c r="K362" s="42" t="s">
        <v>279</v>
      </c>
      <c r="L362" s="42" t="s">
        <v>279</v>
      </c>
      <c r="M362" s="43">
        <v>8.2000000000000003E-2</v>
      </c>
      <c r="N362" s="44" t="s">
        <v>626</v>
      </c>
    </row>
    <row r="363" spans="1:14" ht="15.75" customHeight="1" x14ac:dyDescent="0.2">
      <c r="A363" s="37" t="s">
        <v>581</v>
      </c>
      <c r="B363" s="90" t="s">
        <v>114</v>
      </c>
      <c r="C363" s="38" t="s">
        <v>349</v>
      </c>
      <c r="D363" s="51">
        <v>302</v>
      </c>
      <c r="E363" s="51">
        <v>5</v>
      </c>
      <c r="F363" s="38" t="s">
        <v>136</v>
      </c>
      <c r="G363" s="40" t="s">
        <v>350</v>
      </c>
      <c r="H363" s="38" t="s">
        <v>534</v>
      </c>
      <c r="I363" s="42" t="s">
        <v>540</v>
      </c>
      <c r="J363" s="41" t="s">
        <v>542</v>
      </c>
      <c r="K363" s="42" t="s">
        <v>279</v>
      </c>
      <c r="L363" s="42" t="s">
        <v>279</v>
      </c>
      <c r="M363" s="43">
        <v>9.5000000000000001E-2</v>
      </c>
      <c r="N363" s="44" t="s">
        <v>627</v>
      </c>
    </row>
    <row r="364" spans="1:14" ht="15.75" customHeight="1" x14ac:dyDescent="0.2">
      <c r="A364" s="37" t="s">
        <v>582</v>
      </c>
      <c r="B364" s="90" t="s">
        <v>114</v>
      </c>
      <c r="C364" s="38" t="s">
        <v>349</v>
      </c>
      <c r="D364" s="51">
        <v>302</v>
      </c>
      <c r="E364" s="51">
        <v>5</v>
      </c>
      <c r="F364" s="38" t="s">
        <v>136</v>
      </c>
      <c r="G364" s="40" t="s">
        <v>350</v>
      </c>
      <c r="H364" s="38" t="s">
        <v>555</v>
      </c>
      <c r="I364" s="42" t="s">
        <v>324</v>
      </c>
      <c r="J364" s="38" t="s">
        <v>767</v>
      </c>
      <c r="K364" s="42" t="s">
        <v>279</v>
      </c>
      <c r="L364" s="42" t="s">
        <v>279</v>
      </c>
      <c r="M364" s="43" t="e">
        <f>((0.934-M374)/0.934)*100</f>
        <v>#VALUE!</v>
      </c>
      <c r="N364" s="65" t="s">
        <v>818</v>
      </c>
    </row>
    <row r="365" spans="1:14" ht="15.75" customHeight="1" x14ac:dyDescent="0.2">
      <c r="A365" s="37" t="s">
        <v>800</v>
      </c>
      <c r="B365" s="90" t="s">
        <v>114</v>
      </c>
      <c r="C365" s="38" t="s">
        <v>349</v>
      </c>
      <c r="D365" s="51">
        <v>302</v>
      </c>
      <c r="E365" s="51">
        <v>5</v>
      </c>
      <c r="F365" s="38" t="s">
        <v>136</v>
      </c>
      <c r="G365" s="40" t="s">
        <v>350</v>
      </c>
      <c r="H365" s="38" t="s">
        <v>520</v>
      </c>
      <c r="I365" s="42" t="s">
        <v>521</v>
      </c>
      <c r="J365" s="38" t="s">
        <v>767</v>
      </c>
      <c r="K365" s="42" t="s">
        <v>279</v>
      </c>
      <c r="L365" s="42" t="s">
        <v>279</v>
      </c>
      <c r="M365" s="43">
        <v>0.72540000000000004</v>
      </c>
      <c r="N365" s="44" t="s">
        <v>625</v>
      </c>
    </row>
    <row r="366" spans="1:14" ht="15.75" customHeight="1" x14ac:dyDescent="0.2">
      <c r="A366" s="37" t="s">
        <v>579</v>
      </c>
      <c r="B366" s="90" t="s">
        <v>209</v>
      </c>
      <c r="C366" s="38" t="s">
        <v>262</v>
      </c>
      <c r="D366" s="39">
        <v>404</v>
      </c>
      <c r="E366" s="39">
        <v>2</v>
      </c>
      <c r="F366" s="38" t="s">
        <v>215</v>
      </c>
      <c r="G366" s="40" t="s">
        <v>263</v>
      </c>
      <c r="H366" s="38" t="s">
        <v>484</v>
      </c>
      <c r="I366" s="38" t="s">
        <v>202</v>
      </c>
      <c r="J366" s="41" t="s">
        <v>767</v>
      </c>
      <c r="K366" s="42" t="s">
        <v>18</v>
      </c>
      <c r="L366" s="42" t="s">
        <v>17</v>
      </c>
      <c r="M366" s="48" t="s">
        <v>794</v>
      </c>
      <c r="N366" s="48" t="s">
        <v>794</v>
      </c>
    </row>
    <row r="367" spans="1:14" ht="15.75" customHeight="1" x14ac:dyDescent="0.2">
      <c r="A367" s="37" t="s">
        <v>579</v>
      </c>
      <c r="B367" s="90" t="s">
        <v>209</v>
      </c>
      <c r="C367" s="38" t="s">
        <v>267</v>
      </c>
      <c r="D367" s="39">
        <v>404</v>
      </c>
      <c r="E367" s="39">
        <v>3</v>
      </c>
      <c r="F367" s="38" t="s">
        <v>215</v>
      </c>
      <c r="G367" s="40" t="s">
        <v>268</v>
      </c>
      <c r="H367" s="38" t="s">
        <v>484</v>
      </c>
      <c r="I367" s="38" t="s">
        <v>202</v>
      </c>
      <c r="J367" s="41" t="s">
        <v>767</v>
      </c>
      <c r="K367" s="42" t="s">
        <v>279</v>
      </c>
      <c r="L367" s="42" t="s">
        <v>279</v>
      </c>
      <c r="M367" s="43">
        <v>0.84</v>
      </c>
      <c r="N367" s="44" t="s">
        <v>690</v>
      </c>
    </row>
    <row r="368" spans="1:14" ht="15.75" customHeight="1" x14ac:dyDescent="0.2">
      <c r="A368" s="37" t="s">
        <v>579</v>
      </c>
      <c r="B368" s="90" t="s">
        <v>209</v>
      </c>
      <c r="C368" s="38" t="s">
        <v>218</v>
      </c>
      <c r="D368" s="51">
        <v>405</v>
      </c>
      <c r="E368" s="51">
        <v>1</v>
      </c>
      <c r="F368" s="38" t="s">
        <v>219</v>
      </c>
      <c r="G368" s="40" t="s">
        <v>220</v>
      </c>
      <c r="H368" s="38" t="s">
        <v>484</v>
      </c>
      <c r="I368" s="38" t="s">
        <v>41</v>
      </c>
      <c r="J368" s="41" t="s">
        <v>407</v>
      </c>
      <c r="K368" s="42" t="s">
        <v>279</v>
      </c>
      <c r="L368" s="42" t="s">
        <v>279</v>
      </c>
      <c r="M368" s="43">
        <v>0</v>
      </c>
      <c r="N368" s="44" t="s">
        <v>477</v>
      </c>
    </row>
    <row r="369" spans="1:14" ht="15.75" customHeight="1" x14ac:dyDescent="0.2">
      <c r="A369" s="37" t="s">
        <v>579</v>
      </c>
      <c r="B369" s="90" t="s">
        <v>209</v>
      </c>
      <c r="C369" s="38" t="s">
        <v>218</v>
      </c>
      <c r="D369" s="51">
        <v>405</v>
      </c>
      <c r="E369" s="51">
        <v>1</v>
      </c>
      <c r="F369" s="38" t="s">
        <v>219</v>
      </c>
      <c r="G369" s="40" t="s">
        <v>220</v>
      </c>
      <c r="H369" s="38" t="s">
        <v>484</v>
      </c>
      <c r="I369" s="38" t="s">
        <v>41</v>
      </c>
      <c r="J369" s="41" t="s">
        <v>408</v>
      </c>
      <c r="K369" s="42" t="s">
        <v>279</v>
      </c>
      <c r="L369" s="42" t="s">
        <v>279</v>
      </c>
      <c r="M369" s="43">
        <v>0</v>
      </c>
      <c r="N369" s="44" t="s">
        <v>477</v>
      </c>
    </row>
    <row r="370" spans="1:14" ht="15.75" customHeight="1" x14ac:dyDescent="0.2">
      <c r="A370" s="37" t="s">
        <v>579</v>
      </c>
      <c r="B370" s="90" t="s">
        <v>209</v>
      </c>
      <c r="C370" s="38" t="s">
        <v>218</v>
      </c>
      <c r="D370" s="51">
        <v>405</v>
      </c>
      <c r="E370" s="51">
        <v>1</v>
      </c>
      <c r="F370" s="38" t="s">
        <v>219</v>
      </c>
      <c r="G370" s="40" t="s">
        <v>220</v>
      </c>
      <c r="H370" s="38" t="s">
        <v>484</v>
      </c>
      <c r="I370" s="38" t="s">
        <v>41</v>
      </c>
      <c r="J370" s="41" t="s">
        <v>409</v>
      </c>
      <c r="K370" s="42" t="s">
        <v>279</v>
      </c>
      <c r="L370" s="42" t="s">
        <v>279</v>
      </c>
      <c r="M370" s="43">
        <v>0</v>
      </c>
      <c r="N370" s="44" t="s">
        <v>477</v>
      </c>
    </row>
    <row r="371" spans="1:14" ht="15.75" customHeight="1" x14ac:dyDescent="0.2">
      <c r="A371" s="37" t="s">
        <v>579</v>
      </c>
      <c r="B371" s="90" t="s">
        <v>209</v>
      </c>
      <c r="C371" s="38" t="s">
        <v>218</v>
      </c>
      <c r="D371" s="51">
        <v>405</v>
      </c>
      <c r="E371" s="51">
        <v>1</v>
      </c>
      <c r="F371" s="38" t="s">
        <v>219</v>
      </c>
      <c r="G371" s="40" t="s">
        <v>220</v>
      </c>
      <c r="H371" s="38" t="s">
        <v>484</v>
      </c>
      <c r="I371" s="38" t="s">
        <v>41</v>
      </c>
      <c r="J371" s="41" t="s">
        <v>410</v>
      </c>
      <c r="K371" s="42" t="s">
        <v>279</v>
      </c>
      <c r="L371" s="42" t="s">
        <v>279</v>
      </c>
      <c r="M371" s="43">
        <v>0</v>
      </c>
      <c r="N371" s="44" t="s">
        <v>477</v>
      </c>
    </row>
    <row r="372" spans="1:14" ht="15.75" customHeight="1" x14ac:dyDescent="0.2">
      <c r="A372" s="37" t="s">
        <v>579</v>
      </c>
      <c r="B372" s="90" t="s">
        <v>209</v>
      </c>
      <c r="C372" s="38" t="s">
        <v>218</v>
      </c>
      <c r="D372" s="51">
        <v>405</v>
      </c>
      <c r="E372" s="51">
        <v>1</v>
      </c>
      <c r="F372" s="38" t="s">
        <v>219</v>
      </c>
      <c r="G372" s="40" t="s">
        <v>220</v>
      </c>
      <c r="H372" s="38" t="s">
        <v>484</v>
      </c>
      <c r="I372" s="38" t="s">
        <v>41</v>
      </c>
      <c r="J372" s="41" t="s">
        <v>411</v>
      </c>
      <c r="K372" s="42" t="s">
        <v>279</v>
      </c>
      <c r="L372" s="42" t="s">
        <v>279</v>
      </c>
      <c r="M372" s="43">
        <v>0.02</v>
      </c>
      <c r="N372" s="44" t="s">
        <v>478</v>
      </c>
    </row>
    <row r="373" spans="1:14" ht="15.75" customHeight="1" x14ac:dyDescent="0.2">
      <c r="A373" s="37" t="s">
        <v>579</v>
      </c>
      <c r="B373" s="90" t="s">
        <v>209</v>
      </c>
      <c r="C373" s="38" t="s">
        <v>218</v>
      </c>
      <c r="D373" s="51">
        <v>405</v>
      </c>
      <c r="E373" s="51">
        <v>1</v>
      </c>
      <c r="F373" s="38" t="s">
        <v>219</v>
      </c>
      <c r="G373" s="40" t="s">
        <v>220</v>
      </c>
      <c r="H373" s="38" t="s">
        <v>484</v>
      </c>
      <c r="I373" s="38" t="s">
        <v>41</v>
      </c>
      <c r="J373" s="41" t="s">
        <v>412</v>
      </c>
      <c r="K373" s="42" t="s">
        <v>279</v>
      </c>
      <c r="L373" s="42" t="s">
        <v>279</v>
      </c>
      <c r="M373" s="43">
        <v>0</v>
      </c>
      <c r="N373" s="44" t="s">
        <v>477</v>
      </c>
    </row>
    <row r="374" spans="1:14" ht="15.75" customHeight="1" x14ac:dyDescent="0.2">
      <c r="A374" s="37" t="s">
        <v>579</v>
      </c>
      <c r="B374" s="90" t="s">
        <v>11</v>
      </c>
      <c r="C374" s="45" t="s">
        <v>71</v>
      </c>
      <c r="D374" s="51">
        <v>2</v>
      </c>
      <c r="E374" s="51">
        <v>1</v>
      </c>
      <c r="F374" s="38" t="s">
        <v>74</v>
      </c>
      <c r="G374" s="40" t="s">
        <v>75</v>
      </c>
      <c r="H374" s="38" t="s">
        <v>484</v>
      </c>
      <c r="I374" s="38" t="s">
        <v>298</v>
      </c>
      <c r="J374" s="38" t="s">
        <v>299</v>
      </c>
      <c r="K374" s="42" t="s">
        <v>18</v>
      </c>
      <c r="L374" s="42" t="s">
        <v>17</v>
      </c>
      <c r="M374" s="43" t="s">
        <v>485</v>
      </c>
      <c r="N374" s="43" t="s">
        <v>485</v>
      </c>
    </row>
    <row r="375" spans="1:14" ht="15.75" customHeight="1" x14ac:dyDescent="0.2">
      <c r="A375" s="37" t="s">
        <v>579</v>
      </c>
      <c r="B375" s="90" t="s">
        <v>11</v>
      </c>
      <c r="C375" s="45" t="s">
        <v>71</v>
      </c>
      <c r="D375" s="51">
        <v>2</v>
      </c>
      <c r="E375" s="51">
        <v>1</v>
      </c>
      <c r="F375" s="38" t="s">
        <v>74</v>
      </c>
      <c r="G375" s="40" t="s">
        <v>75</v>
      </c>
      <c r="H375" s="38" t="s">
        <v>484</v>
      </c>
      <c r="I375" s="38" t="s">
        <v>298</v>
      </c>
      <c r="J375" s="38" t="s">
        <v>301</v>
      </c>
      <c r="K375" s="42" t="s">
        <v>18</v>
      </c>
      <c r="L375" s="42" t="s">
        <v>17</v>
      </c>
      <c r="M375" s="43" t="s">
        <v>486</v>
      </c>
      <c r="N375" s="43" t="s">
        <v>486</v>
      </c>
    </row>
    <row r="376" spans="1:14" ht="15.75" customHeight="1" x14ac:dyDescent="0.2">
      <c r="A376" s="37" t="s">
        <v>579</v>
      </c>
      <c r="B376" s="90" t="s">
        <v>11</v>
      </c>
      <c r="C376" s="45" t="s">
        <v>71</v>
      </c>
      <c r="D376" s="51">
        <v>2</v>
      </c>
      <c r="E376" s="51">
        <v>1</v>
      </c>
      <c r="F376" s="38" t="s">
        <v>74</v>
      </c>
      <c r="G376" s="40" t="s">
        <v>75</v>
      </c>
      <c r="H376" s="38" t="s">
        <v>484</v>
      </c>
      <c r="I376" s="38" t="s">
        <v>298</v>
      </c>
      <c r="J376" s="38" t="s">
        <v>303</v>
      </c>
      <c r="K376" s="42" t="s">
        <v>18</v>
      </c>
      <c r="L376" s="42" t="s">
        <v>17</v>
      </c>
      <c r="M376" s="43" t="s">
        <v>487</v>
      </c>
      <c r="N376" s="43" t="s">
        <v>487</v>
      </c>
    </row>
    <row r="377" spans="1:14" ht="15.75" customHeight="1" x14ac:dyDescent="0.2">
      <c r="A377" s="37" t="s">
        <v>579</v>
      </c>
      <c r="B377" s="90" t="s">
        <v>11</v>
      </c>
      <c r="C377" s="45" t="s">
        <v>305</v>
      </c>
      <c r="D377" s="51">
        <v>2</v>
      </c>
      <c r="E377" s="51">
        <v>6</v>
      </c>
      <c r="F377" s="38" t="s">
        <v>106</v>
      </c>
      <c r="G377" s="40" t="s">
        <v>306</v>
      </c>
      <c r="H377" s="38" t="s">
        <v>484</v>
      </c>
      <c r="I377" s="38" t="s">
        <v>488</v>
      </c>
      <c r="J377" s="38" t="s">
        <v>767</v>
      </c>
      <c r="K377" s="42" t="s">
        <v>18</v>
      </c>
      <c r="L377" s="42" t="s">
        <v>17</v>
      </c>
      <c r="M377" s="46" t="s">
        <v>489</v>
      </c>
      <c r="N377" s="46" t="s">
        <v>489</v>
      </c>
    </row>
    <row r="378" spans="1:14" ht="15.75" customHeight="1" x14ac:dyDescent="0.2">
      <c r="A378" s="37" t="s">
        <v>576</v>
      </c>
      <c r="B378" s="90" t="s">
        <v>114</v>
      </c>
      <c r="C378" s="38" t="s">
        <v>351</v>
      </c>
      <c r="D378" s="39">
        <v>303</v>
      </c>
      <c r="E378" s="39">
        <v>1</v>
      </c>
      <c r="F378" s="38" t="s">
        <v>352</v>
      </c>
      <c r="G378" s="40" t="s">
        <v>353</v>
      </c>
      <c r="H378" s="38" t="s">
        <v>276</v>
      </c>
      <c r="I378" s="42" t="s">
        <v>342</v>
      </c>
      <c r="J378" s="38" t="s">
        <v>767</v>
      </c>
      <c r="K378" s="42" t="s">
        <v>18</v>
      </c>
      <c r="L378" s="42" t="s">
        <v>17</v>
      </c>
      <c r="M378" s="43" t="s">
        <v>354</v>
      </c>
      <c r="N378" s="43" t="s">
        <v>354</v>
      </c>
    </row>
    <row r="379" spans="1:14" ht="15.75" customHeight="1" x14ac:dyDescent="0.2">
      <c r="A379" s="37" t="s">
        <v>578</v>
      </c>
      <c r="B379" s="90" t="s">
        <v>114</v>
      </c>
      <c r="C379" s="38" t="s">
        <v>351</v>
      </c>
      <c r="D379" s="51">
        <v>303</v>
      </c>
      <c r="E379" s="51">
        <v>1</v>
      </c>
      <c r="F379" s="38" t="s">
        <v>352</v>
      </c>
      <c r="G379" s="40" t="s">
        <v>353</v>
      </c>
      <c r="H379" s="38" t="s">
        <v>461</v>
      </c>
      <c r="I379" s="42" t="s">
        <v>467</v>
      </c>
      <c r="J379" s="38" t="s">
        <v>767</v>
      </c>
      <c r="K379" s="42" t="s">
        <v>18</v>
      </c>
      <c r="L379" s="42" t="s">
        <v>17</v>
      </c>
      <c r="M379" s="43" t="s">
        <v>468</v>
      </c>
      <c r="N379" s="43" t="s">
        <v>468</v>
      </c>
    </row>
    <row r="380" spans="1:14" ht="15.75" customHeight="1" x14ac:dyDescent="0.2">
      <c r="A380" s="37" t="s">
        <v>577</v>
      </c>
      <c r="B380" s="90" t="s">
        <v>114</v>
      </c>
      <c r="C380" s="38" t="s">
        <v>351</v>
      </c>
      <c r="D380" s="51">
        <v>303</v>
      </c>
      <c r="E380" s="51">
        <v>1</v>
      </c>
      <c r="F380" s="38" t="s">
        <v>352</v>
      </c>
      <c r="G380" s="40" t="s">
        <v>353</v>
      </c>
      <c r="H380" s="38" t="s">
        <v>439</v>
      </c>
      <c r="I380" s="42" t="s">
        <v>445</v>
      </c>
      <c r="J380" s="38" t="s">
        <v>767</v>
      </c>
      <c r="K380" s="42" t="s">
        <v>18</v>
      </c>
      <c r="L380" s="42" t="s">
        <v>17</v>
      </c>
      <c r="M380" s="46" t="s">
        <v>446</v>
      </c>
      <c r="N380" s="46" t="s">
        <v>446</v>
      </c>
    </row>
    <row r="381" spans="1:14" ht="15.75" customHeight="1" x14ac:dyDescent="0.2">
      <c r="A381" s="37" t="s">
        <v>579</v>
      </c>
      <c r="B381" s="90" t="s">
        <v>114</v>
      </c>
      <c r="C381" s="38" t="s">
        <v>351</v>
      </c>
      <c r="D381" s="51">
        <v>303</v>
      </c>
      <c r="E381" s="51">
        <v>1</v>
      </c>
      <c r="F381" s="38" t="s">
        <v>352</v>
      </c>
      <c r="G381" s="40" t="s">
        <v>353</v>
      </c>
      <c r="H381" s="38" t="s">
        <v>484</v>
      </c>
      <c r="I381" s="42" t="s">
        <v>490</v>
      </c>
      <c r="J381" s="38" t="s">
        <v>767</v>
      </c>
      <c r="K381" s="42" t="s">
        <v>18</v>
      </c>
      <c r="L381" s="42" t="s">
        <v>17</v>
      </c>
      <c r="M381" s="43" t="s">
        <v>492</v>
      </c>
      <c r="N381" s="43" t="s">
        <v>492</v>
      </c>
    </row>
    <row r="382" spans="1:14" ht="15.75" customHeight="1" x14ac:dyDescent="0.2">
      <c r="A382" s="37" t="s">
        <v>580</v>
      </c>
      <c r="B382" s="90" t="s">
        <v>114</v>
      </c>
      <c r="C382" s="38" t="s">
        <v>351</v>
      </c>
      <c r="D382" s="51">
        <v>303</v>
      </c>
      <c r="E382" s="51">
        <v>1</v>
      </c>
      <c r="F382" s="38" t="s">
        <v>352</v>
      </c>
      <c r="G382" s="40" t="s">
        <v>353</v>
      </c>
      <c r="H382" s="38" t="s">
        <v>499</v>
      </c>
      <c r="I382" s="42" t="s">
        <v>490</v>
      </c>
      <c r="J382" s="38" t="s">
        <v>767</v>
      </c>
      <c r="K382" s="42" t="s">
        <v>18</v>
      </c>
      <c r="L382" s="42" t="s">
        <v>17</v>
      </c>
      <c r="M382" s="43" t="s">
        <v>583</v>
      </c>
      <c r="N382" s="43" t="s">
        <v>583</v>
      </c>
    </row>
    <row r="383" spans="1:14" ht="15.75" customHeight="1" x14ac:dyDescent="0.2">
      <c r="A383" s="37" t="s">
        <v>581</v>
      </c>
      <c r="B383" s="90" t="s">
        <v>114</v>
      </c>
      <c r="C383" s="38" t="s">
        <v>351</v>
      </c>
      <c r="D383" s="51">
        <v>303</v>
      </c>
      <c r="E383" s="51">
        <v>1</v>
      </c>
      <c r="F383" s="38" t="s">
        <v>352</v>
      </c>
      <c r="G383" s="40" t="s">
        <v>353</v>
      </c>
      <c r="H383" s="38" t="s">
        <v>534</v>
      </c>
      <c r="I383" s="42" t="s">
        <v>540</v>
      </c>
      <c r="J383" s="38" t="s">
        <v>767</v>
      </c>
      <c r="K383" s="42" t="s">
        <v>18</v>
      </c>
      <c r="L383" s="42" t="s">
        <v>17</v>
      </c>
      <c r="M383" s="46" t="s">
        <v>544</v>
      </c>
      <c r="N383" s="46" t="s">
        <v>544</v>
      </c>
    </row>
    <row r="384" spans="1:14" ht="15.75" customHeight="1" x14ac:dyDescent="0.2">
      <c r="A384" s="37" t="s">
        <v>579</v>
      </c>
      <c r="B384" s="90" t="s">
        <v>209</v>
      </c>
      <c r="C384" s="38" t="s">
        <v>218</v>
      </c>
      <c r="D384" s="51">
        <v>405</v>
      </c>
      <c r="E384" s="51">
        <v>1</v>
      </c>
      <c r="F384" s="38" t="s">
        <v>219</v>
      </c>
      <c r="G384" s="40" t="s">
        <v>220</v>
      </c>
      <c r="H384" s="38" t="s">
        <v>484</v>
      </c>
      <c r="I384" s="38" t="s">
        <v>41</v>
      </c>
      <c r="J384" s="41" t="s">
        <v>413</v>
      </c>
      <c r="K384" s="42" t="s">
        <v>279</v>
      </c>
      <c r="L384" s="42" t="s">
        <v>279</v>
      </c>
      <c r="M384" s="43">
        <v>0.03</v>
      </c>
      <c r="N384" s="44" t="s">
        <v>479</v>
      </c>
    </row>
    <row r="385" spans="1:14" ht="15.75" customHeight="1" x14ac:dyDescent="0.2">
      <c r="A385" s="37" t="s">
        <v>579</v>
      </c>
      <c r="B385" s="90" t="s">
        <v>209</v>
      </c>
      <c r="C385" s="38" t="s">
        <v>218</v>
      </c>
      <c r="D385" s="51">
        <v>405</v>
      </c>
      <c r="E385" s="51">
        <v>1</v>
      </c>
      <c r="F385" s="38" t="s">
        <v>219</v>
      </c>
      <c r="G385" s="40" t="s">
        <v>220</v>
      </c>
      <c r="H385" s="38" t="s">
        <v>484</v>
      </c>
      <c r="I385" s="38" t="s">
        <v>41</v>
      </c>
      <c r="J385" s="41" t="s">
        <v>414</v>
      </c>
      <c r="K385" s="42" t="s">
        <v>279</v>
      </c>
      <c r="L385" s="42" t="s">
        <v>279</v>
      </c>
      <c r="M385" s="43">
        <v>0.03</v>
      </c>
      <c r="N385" s="44" t="s">
        <v>479</v>
      </c>
    </row>
    <row r="386" spans="1:14" ht="15.75" customHeight="1" x14ac:dyDescent="0.2">
      <c r="A386" s="37" t="s">
        <v>579</v>
      </c>
      <c r="B386" s="90" t="s">
        <v>209</v>
      </c>
      <c r="C386" s="38" t="s">
        <v>218</v>
      </c>
      <c r="D386" s="51">
        <v>405</v>
      </c>
      <c r="E386" s="51">
        <v>1</v>
      </c>
      <c r="F386" s="38" t="s">
        <v>219</v>
      </c>
      <c r="G386" s="40" t="s">
        <v>220</v>
      </c>
      <c r="H386" s="38" t="s">
        <v>484</v>
      </c>
      <c r="I386" s="38" t="s">
        <v>41</v>
      </c>
      <c r="J386" s="41" t="s">
        <v>415</v>
      </c>
      <c r="K386" s="42" t="s">
        <v>279</v>
      </c>
      <c r="L386" s="42" t="s">
        <v>279</v>
      </c>
      <c r="M386" s="43">
        <v>0.9</v>
      </c>
      <c r="N386" s="44" t="s">
        <v>680</v>
      </c>
    </row>
    <row r="387" spans="1:14" ht="15.75" customHeight="1" x14ac:dyDescent="0.2">
      <c r="A387" s="37" t="s">
        <v>579</v>
      </c>
      <c r="B387" s="90" t="s">
        <v>209</v>
      </c>
      <c r="C387" s="38" t="s">
        <v>218</v>
      </c>
      <c r="D387" s="51">
        <v>405</v>
      </c>
      <c r="E387" s="51">
        <v>1</v>
      </c>
      <c r="F387" s="38" t="s">
        <v>219</v>
      </c>
      <c r="G387" s="40" t="s">
        <v>220</v>
      </c>
      <c r="H387" s="38" t="s">
        <v>484</v>
      </c>
      <c r="I387" s="38" t="s">
        <v>41</v>
      </c>
      <c r="J387" s="41" t="s">
        <v>497</v>
      </c>
      <c r="K387" s="42" t="s">
        <v>279</v>
      </c>
      <c r="L387" s="42" t="s">
        <v>279</v>
      </c>
      <c r="M387" s="43">
        <v>0.02</v>
      </c>
      <c r="N387" s="44" t="s">
        <v>478</v>
      </c>
    </row>
    <row r="388" spans="1:14" ht="15.75" customHeight="1" x14ac:dyDescent="0.2">
      <c r="A388" s="37" t="s">
        <v>579</v>
      </c>
      <c r="B388" s="90" t="s">
        <v>209</v>
      </c>
      <c r="C388" s="38" t="s">
        <v>264</v>
      </c>
      <c r="D388" s="51">
        <v>405</v>
      </c>
      <c r="E388" s="51">
        <v>2</v>
      </c>
      <c r="F388" s="38" t="s">
        <v>219</v>
      </c>
      <c r="G388" s="40" t="s">
        <v>265</v>
      </c>
      <c r="H388" s="38" t="s">
        <v>484</v>
      </c>
      <c r="I388" s="38" t="s">
        <v>41</v>
      </c>
      <c r="J388" s="41" t="s">
        <v>767</v>
      </c>
      <c r="K388" s="42" t="s">
        <v>1</v>
      </c>
      <c r="L388" s="42" t="s">
        <v>1</v>
      </c>
      <c r="M388" s="43">
        <v>0.82</v>
      </c>
      <c r="N388" s="43">
        <v>0.82</v>
      </c>
    </row>
    <row r="389" spans="1:14" ht="15.75" customHeight="1" x14ac:dyDescent="0.2">
      <c r="A389" s="37" t="s">
        <v>579</v>
      </c>
      <c r="B389" s="90" t="s">
        <v>209</v>
      </c>
      <c r="C389" s="38" t="s">
        <v>223</v>
      </c>
      <c r="D389" s="39">
        <v>406</v>
      </c>
      <c r="E389" s="39">
        <v>1</v>
      </c>
      <c r="F389" s="38" t="s">
        <v>224</v>
      </c>
      <c r="G389" s="40" t="s">
        <v>225</v>
      </c>
      <c r="H389" s="38" t="s">
        <v>484</v>
      </c>
      <c r="I389" s="41" t="s">
        <v>202</v>
      </c>
      <c r="J389" s="41" t="s">
        <v>767</v>
      </c>
      <c r="K389" s="42" t="s">
        <v>18</v>
      </c>
      <c r="L389" s="42" t="s">
        <v>17</v>
      </c>
      <c r="M389" s="43" t="s">
        <v>226</v>
      </c>
      <c r="N389" s="43" t="s">
        <v>226</v>
      </c>
    </row>
    <row r="390" spans="1:14" ht="15.75" customHeight="1" x14ac:dyDescent="0.2">
      <c r="A390" s="37" t="s">
        <v>579</v>
      </c>
      <c r="B390" s="90" t="s">
        <v>209</v>
      </c>
      <c r="C390" s="38" t="s">
        <v>417</v>
      </c>
      <c r="D390" s="51">
        <v>410</v>
      </c>
      <c r="E390" s="51">
        <v>1</v>
      </c>
      <c r="F390" s="38" t="s">
        <v>418</v>
      </c>
      <c r="G390" s="40" t="s">
        <v>419</v>
      </c>
      <c r="H390" s="38" t="s">
        <v>484</v>
      </c>
      <c r="I390" s="38" t="s">
        <v>202</v>
      </c>
      <c r="J390" s="41" t="s">
        <v>767</v>
      </c>
      <c r="K390" s="42" t="s">
        <v>279</v>
      </c>
      <c r="L390" s="42" t="s">
        <v>279</v>
      </c>
      <c r="M390" s="43">
        <v>1</v>
      </c>
      <c r="N390" s="44" t="s">
        <v>466</v>
      </c>
    </row>
    <row r="391" spans="1:14" ht="15.75" customHeight="1" x14ac:dyDescent="0.2">
      <c r="A391" s="37" t="s">
        <v>579</v>
      </c>
      <c r="B391" s="90" t="s">
        <v>209</v>
      </c>
      <c r="C391" s="38" t="s">
        <v>420</v>
      </c>
      <c r="D391" s="39">
        <v>412</v>
      </c>
      <c r="E391" s="39">
        <v>2</v>
      </c>
      <c r="F391" s="38" t="s">
        <v>242</v>
      </c>
      <c r="G391" s="40" t="s">
        <v>421</v>
      </c>
      <c r="H391" s="38" t="s">
        <v>484</v>
      </c>
      <c r="I391" s="38" t="s">
        <v>202</v>
      </c>
      <c r="J391" s="41" t="s">
        <v>767</v>
      </c>
      <c r="K391" s="42" t="s">
        <v>18</v>
      </c>
      <c r="L391" s="42" t="s">
        <v>17</v>
      </c>
      <c r="M391" s="46" t="s">
        <v>457</v>
      </c>
      <c r="N391" s="46" t="s">
        <v>457</v>
      </c>
    </row>
    <row r="392" spans="1:14" ht="15.75" customHeight="1" x14ac:dyDescent="0.2">
      <c r="A392" s="37" t="s">
        <v>579</v>
      </c>
      <c r="B392" s="90" t="s">
        <v>209</v>
      </c>
      <c r="C392" s="38" t="s">
        <v>423</v>
      </c>
      <c r="D392" s="39">
        <v>413</v>
      </c>
      <c r="E392" s="39">
        <v>1</v>
      </c>
      <c r="F392" s="38" t="s">
        <v>288</v>
      </c>
      <c r="G392" s="40" t="s">
        <v>424</v>
      </c>
      <c r="H392" s="38" t="s">
        <v>484</v>
      </c>
      <c r="I392" s="38" t="s">
        <v>256</v>
      </c>
      <c r="J392" s="41" t="s">
        <v>767</v>
      </c>
      <c r="K392" s="42" t="s">
        <v>18</v>
      </c>
      <c r="L392" s="42" t="s">
        <v>17</v>
      </c>
      <c r="M392" s="46" t="s">
        <v>458</v>
      </c>
      <c r="N392" s="46" t="s">
        <v>458</v>
      </c>
    </row>
    <row r="393" spans="1:14" ht="15.75" customHeight="1" x14ac:dyDescent="0.2">
      <c r="A393" s="37" t="s">
        <v>579</v>
      </c>
      <c r="B393" s="90" t="s">
        <v>209</v>
      </c>
      <c r="C393" s="38" t="s">
        <v>287</v>
      </c>
      <c r="D393" s="39">
        <v>413</v>
      </c>
      <c r="E393" s="39">
        <v>2</v>
      </c>
      <c r="F393" s="38" t="s">
        <v>288</v>
      </c>
      <c r="G393" s="40" t="s">
        <v>289</v>
      </c>
      <c r="H393" s="38" t="s">
        <v>484</v>
      </c>
      <c r="I393" s="38" t="s">
        <v>256</v>
      </c>
      <c r="J393" s="41" t="s">
        <v>767</v>
      </c>
      <c r="K393" s="42" t="s">
        <v>18</v>
      </c>
      <c r="L393" s="42" t="s">
        <v>17</v>
      </c>
      <c r="M393" s="43" t="s">
        <v>290</v>
      </c>
      <c r="N393" s="43" t="s">
        <v>290</v>
      </c>
    </row>
    <row r="394" spans="1:14" ht="15.75" customHeight="1" x14ac:dyDescent="0.2">
      <c r="A394" s="37" t="s">
        <v>579</v>
      </c>
      <c r="B394" s="90" t="s">
        <v>209</v>
      </c>
      <c r="C394" s="38" t="s">
        <v>426</v>
      </c>
      <c r="D394" s="39">
        <v>416</v>
      </c>
      <c r="E394" s="39">
        <v>1</v>
      </c>
      <c r="F394" s="38" t="s">
        <v>427</v>
      </c>
      <c r="G394" s="40" t="s">
        <v>428</v>
      </c>
      <c r="H394" s="38" t="s">
        <v>484</v>
      </c>
      <c r="I394" s="38" t="s">
        <v>459</v>
      </c>
      <c r="J394" s="41" t="s">
        <v>767</v>
      </c>
      <c r="K394" s="42" t="s">
        <v>18</v>
      </c>
      <c r="L394" s="42" t="s">
        <v>17</v>
      </c>
      <c r="M394" s="43" t="s">
        <v>213</v>
      </c>
      <c r="N394" s="43" t="s">
        <v>213</v>
      </c>
    </row>
    <row r="395" spans="1:14" ht="15.75" customHeight="1" x14ac:dyDescent="0.2">
      <c r="A395" s="37" t="s">
        <v>579</v>
      </c>
      <c r="B395" s="90" t="s">
        <v>209</v>
      </c>
      <c r="C395" s="38" t="s">
        <v>429</v>
      </c>
      <c r="D395" s="39">
        <v>416</v>
      </c>
      <c r="E395" s="39">
        <v>2</v>
      </c>
      <c r="F395" s="38" t="s">
        <v>427</v>
      </c>
      <c r="G395" s="40" t="s">
        <v>430</v>
      </c>
      <c r="H395" s="38" t="s">
        <v>484</v>
      </c>
      <c r="I395" s="38" t="s">
        <v>459</v>
      </c>
      <c r="J395" s="41" t="s">
        <v>767</v>
      </c>
      <c r="K395" s="42" t="s">
        <v>18</v>
      </c>
      <c r="L395" s="42" t="s">
        <v>17</v>
      </c>
      <c r="M395" s="43" t="s">
        <v>213</v>
      </c>
      <c r="N395" s="43" t="s">
        <v>213</v>
      </c>
    </row>
    <row r="396" spans="1:14" ht="15.75" customHeight="1" x14ac:dyDescent="0.2">
      <c r="A396" s="37" t="s">
        <v>579</v>
      </c>
      <c r="B396" s="90" t="s">
        <v>209</v>
      </c>
      <c r="C396" s="38" t="s">
        <v>431</v>
      </c>
      <c r="D396" s="39">
        <v>417</v>
      </c>
      <c r="E396" s="39">
        <v>1</v>
      </c>
      <c r="F396" s="38" t="s">
        <v>432</v>
      </c>
      <c r="G396" s="40" t="s">
        <v>433</v>
      </c>
      <c r="H396" s="38" t="s">
        <v>484</v>
      </c>
      <c r="I396" s="38" t="s">
        <v>459</v>
      </c>
      <c r="J396" s="41" t="s">
        <v>767</v>
      </c>
      <c r="K396" s="42" t="s">
        <v>18</v>
      </c>
      <c r="L396" s="42" t="s">
        <v>17</v>
      </c>
      <c r="M396" s="43" t="s">
        <v>498</v>
      </c>
      <c r="N396" s="43" t="s">
        <v>498</v>
      </c>
    </row>
    <row r="397" spans="1:14" ht="15.75" customHeight="1" x14ac:dyDescent="0.2">
      <c r="A397" s="37" t="s">
        <v>579</v>
      </c>
      <c r="B397" s="90" t="s">
        <v>209</v>
      </c>
      <c r="C397" s="38" t="s">
        <v>435</v>
      </c>
      <c r="D397" s="39">
        <v>417</v>
      </c>
      <c r="E397" s="39">
        <v>2</v>
      </c>
      <c r="F397" s="38" t="s">
        <v>432</v>
      </c>
      <c r="G397" s="40" t="s">
        <v>436</v>
      </c>
      <c r="H397" s="38" t="s">
        <v>484</v>
      </c>
      <c r="I397" s="38" t="s">
        <v>459</v>
      </c>
      <c r="J397" s="41" t="s">
        <v>767</v>
      </c>
      <c r="K397" s="42" t="s">
        <v>18</v>
      </c>
      <c r="L397" s="42" t="s">
        <v>17</v>
      </c>
      <c r="M397" s="43" t="s">
        <v>294</v>
      </c>
      <c r="N397" s="43" t="s">
        <v>294</v>
      </c>
    </row>
    <row r="398" spans="1:14" ht="15.75" customHeight="1" x14ac:dyDescent="0.2">
      <c r="A398" s="37" t="s">
        <v>579</v>
      </c>
      <c r="B398" s="90" t="s">
        <v>209</v>
      </c>
      <c r="C398" s="38" t="s">
        <v>437</v>
      </c>
      <c r="D398" s="39">
        <v>417</v>
      </c>
      <c r="E398" s="39">
        <v>3</v>
      </c>
      <c r="F398" s="38" t="s">
        <v>432</v>
      </c>
      <c r="G398" s="40" t="s">
        <v>438</v>
      </c>
      <c r="H398" s="38" t="s">
        <v>484</v>
      </c>
      <c r="I398" s="38" t="s">
        <v>459</v>
      </c>
      <c r="J398" s="41" t="s">
        <v>767</v>
      </c>
      <c r="K398" s="42" t="s">
        <v>18</v>
      </c>
      <c r="L398" s="42" t="s">
        <v>17</v>
      </c>
      <c r="M398" s="43" t="s">
        <v>294</v>
      </c>
      <c r="N398" s="43" t="s">
        <v>294</v>
      </c>
    </row>
    <row r="399" spans="1:14" ht="15.75" customHeight="1" x14ac:dyDescent="0.2">
      <c r="A399" s="37" t="s">
        <v>579</v>
      </c>
      <c r="B399" s="90" t="s">
        <v>209</v>
      </c>
      <c r="C399" s="38" t="s">
        <v>291</v>
      </c>
      <c r="D399" s="39">
        <v>418</v>
      </c>
      <c r="E399" s="39">
        <v>1</v>
      </c>
      <c r="F399" s="38" t="s">
        <v>292</v>
      </c>
      <c r="G399" s="40" t="s">
        <v>293</v>
      </c>
      <c r="H399" s="38" t="s">
        <v>484</v>
      </c>
      <c r="I399" s="38" t="s">
        <v>488</v>
      </c>
      <c r="J399" s="41" t="s">
        <v>767</v>
      </c>
      <c r="K399" s="42" t="s">
        <v>18</v>
      </c>
      <c r="L399" s="42" t="s">
        <v>17</v>
      </c>
      <c r="M399" s="43" t="s">
        <v>294</v>
      </c>
      <c r="N399" s="43" t="s">
        <v>294</v>
      </c>
    </row>
    <row r="400" spans="1:14" ht="15.75" customHeight="1" x14ac:dyDescent="0.2">
      <c r="A400" s="37" t="s">
        <v>579</v>
      </c>
      <c r="B400" s="90" t="s">
        <v>209</v>
      </c>
      <c r="C400" s="38" t="s">
        <v>295</v>
      </c>
      <c r="D400" s="39">
        <v>419</v>
      </c>
      <c r="E400" s="39">
        <v>1</v>
      </c>
      <c r="F400" s="38" t="s">
        <v>296</v>
      </c>
      <c r="G400" s="40" t="s">
        <v>297</v>
      </c>
      <c r="H400" s="38" t="s">
        <v>484</v>
      </c>
      <c r="I400" s="38" t="s">
        <v>488</v>
      </c>
      <c r="J400" s="41" t="s">
        <v>767</v>
      </c>
      <c r="K400" s="42" t="s">
        <v>18</v>
      </c>
      <c r="L400" s="42" t="s">
        <v>17</v>
      </c>
      <c r="M400" s="43" t="s">
        <v>294</v>
      </c>
      <c r="N400" s="43" t="s">
        <v>294</v>
      </c>
    </row>
    <row r="401" spans="1:14" ht="15.75" customHeight="1" x14ac:dyDescent="0.2">
      <c r="A401" s="37" t="s">
        <v>582</v>
      </c>
      <c r="B401" s="90" t="s">
        <v>114</v>
      </c>
      <c r="C401" s="38" t="s">
        <v>351</v>
      </c>
      <c r="D401" s="51">
        <v>303</v>
      </c>
      <c r="E401" s="51">
        <v>1</v>
      </c>
      <c r="F401" s="38" t="s">
        <v>352</v>
      </c>
      <c r="G401" s="40" t="s">
        <v>353</v>
      </c>
      <c r="H401" s="38" t="s">
        <v>555</v>
      </c>
      <c r="I401" s="42" t="s">
        <v>324</v>
      </c>
      <c r="J401" s="38" t="s">
        <v>767</v>
      </c>
      <c r="K401" s="42" t="s">
        <v>18</v>
      </c>
      <c r="L401" s="42" t="s">
        <v>17</v>
      </c>
      <c r="M401" s="46" t="s">
        <v>561</v>
      </c>
      <c r="N401" s="46" t="s">
        <v>561</v>
      </c>
    </row>
    <row r="402" spans="1:14" ht="15.75" customHeight="1" x14ac:dyDescent="0.2">
      <c r="A402" s="37" t="s">
        <v>800</v>
      </c>
      <c r="B402" s="90" t="s">
        <v>114</v>
      </c>
      <c r="C402" s="38" t="s">
        <v>351</v>
      </c>
      <c r="D402" s="51">
        <v>303</v>
      </c>
      <c r="E402" s="51">
        <v>1</v>
      </c>
      <c r="F402" s="38" t="s">
        <v>352</v>
      </c>
      <c r="G402" s="40" t="s">
        <v>353</v>
      </c>
      <c r="H402" s="38" t="s">
        <v>520</v>
      </c>
      <c r="I402" s="42" t="s">
        <v>521</v>
      </c>
      <c r="J402" s="38" t="s">
        <v>767</v>
      </c>
      <c r="K402" s="42" t="s">
        <v>18</v>
      </c>
      <c r="L402" s="42" t="s">
        <v>17</v>
      </c>
      <c r="M402" s="43" t="s">
        <v>530</v>
      </c>
      <c r="N402" s="43" t="s">
        <v>530</v>
      </c>
    </row>
    <row r="403" spans="1:14" ht="15.75" customHeight="1" x14ac:dyDescent="0.2">
      <c r="A403" s="37" t="s">
        <v>576</v>
      </c>
      <c r="B403" s="90" t="s">
        <v>114</v>
      </c>
      <c r="C403" s="38" t="s">
        <v>355</v>
      </c>
      <c r="D403" s="39">
        <v>303</v>
      </c>
      <c r="E403" s="39">
        <v>2</v>
      </c>
      <c r="F403" s="38" t="s">
        <v>352</v>
      </c>
      <c r="G403" s="40" t="s">
        <v>356</v>
      </c>
      <c r="H403" s="38" t="s">
        <v>276</v>
      </c>
      <c r="I403" s="42" t="s">
        <v>342</v>
      </c>
      <c r="J403" s="38" t="s">
        <v>767</v>
      </c>
      <c r="K403" s="42" t="s">
        <v>18</v>
      </c>
      <c r="L403" s="42" t="s">
        <v>17</v>
      </c>
      <c r="M403" s="43" t="s">
        <v>357</v>
      </c>
      <c r="N403" s="43" t="s">
        <v>357</v>
      </c>
    </row>
    <row r="404" spans="1:14" ht="15.75" customHeight="1" x14ac:dyDescent="0.2">
      <c r="A404" s="37" t="s">
        <v>578</v>
      </c>
      <c r="B404" s="90" t="s">
        <v>114</v>
      </c>
      <c r="C404" s="38" t="s">
        <v>355</v>
      </c>
      <c r="D404" s="51">
        <v>303</v>
      </c>
      <c r="E404" s="51">
        <v>2</v>
      </c>
      <c r="F404" s="38" t="s">
        <v>352</v>
      </c>
      <c r="G404" s="40" t="s">
        <v>356</v>
      </c>
      <c r="H404" s="38" t="s">
        <v>461</v>
      </c>
      <c r="I404" s="42" t="s">
        <v>467</v>
      </c>
      <c r="J404" s="38" t="s">
        <v>767</v>
      </c>
      <c r="K404" s="42" t="s">
        <v>18</v>
      </c>
      <c r="L404" s="42" t="s">
        <v>17</v>
      </c>
      <c r="M404" s="43" t="s">
        <v>469</v>
      </c>
      <c r="N404" s="43" t="s">
        <v>469</v>
      </c>
    </row>
    <row r="405" spans="1:14" ht="15.75" customHeight="1" x14ac:dyDescent="0.2">
      <c r="A405" s="37" t="s">
        <v>580</v>
      </c>
      <c r="B405" s="90" t="s">
        <v>11</v>
      </c>
      <c r="C405" s="38" t="s">
        <v>312</v>
      </c>
      <c r="D405" s="51">
        <v>2</v>
      </c>
      <c r="E405" s="51">
        <v>21</v>
      </c>
      <c r="F405" s="38" t="s">
        <v>13</v>
      </c>
      <c r="G405" s="40" t="s">
        <v>313</v>
      </c>
      <c r="H405" s="38" t="s">
        <v>499</v>
      </c>
      <c r="I405" s="38" t="s">
        <v>41</v>
      </c>
      <c r="J405" s="38" t="s">
        <v>767</v>
      </c>
      <c r="K405" s="42" t="s">
        <v>1</v>
      </c>
      <c r="L405" s="42" t="s">
        <v>1</v>
      </c>
      <c r="M405" s="43">
        <v>31</v>
      </c>
      <c r="N405" s="43">
        <v>31</v>
      </c>
    </row>
    <row r="406" spans="1:14" ht="15.75" customHeight="1" x14ac:dyDescent="0.2">
      <c r="A406" s="37" t="s">
        <v>580</v>
      </c>
      <c r="B406" s="90" t="s">
        <v>11</v>
      </c>
      <c r="C406" s="45" t="s">
        <v>307</v>
      </c>
      <c r="D406" s="51">
        <v>2</v>
      </c>
      <c r="E406" s="51">
        <v>7</v>
      </c>
      <c r="F406" s="38" t="s">
        <v>106</v>
      </c>
      <c r="G406" s="40" t="s">
        <v>308</v>
      </c>
      <c r="H406" s="38" t="s">
        <v>499</v>
      </c>
      <c r="I406" s="38" t="s">
        <v>41</v>
      </c>
      <c r="J406" s="38" t="s">
        <v>309</v>
      </c>
      <c r="K406" s="42" t="s">
        <v>1</v>
      </c>
      <c r="L406" s="42" t="s">
        <v>1</v>
      </c>
      <c r="M406" s="43">
        <v>576</v>
      </c>
      <c r="N406" s="43">
        <v>576</v>
      </c>
    </row>
    <row r="407" spans="1:14" ht="15.75" customHeight="1" x14ac:dyDescent="0.2">
      <c r="A407" s="37" t="s">
        <v>580</v>
      </c>
      <c r="B407" s="90" t="s">
        <v>11</v>
      </c>
      <c r="C407" s="45" t="s">
        <v>307</v>
      </c>
      <c r="D407" s="51">
        <v>2</v>
      </c>
      <c r="E407" s="51">
        <v>7</v>
      </c>
      <c r="F407" s="38" t="s">
        <v>106</v>
      </c>
      <c r="G407" s="40" t="s">
        <v>308</v>
      </c>
      <c r="H407" s="38" t="s">
        <v>499</v>
      </c>
      <c r="I407" s="38" t="s">
        <v>41</v>
      </c>
      <c r="J407" s="38" t="s">
        <v>310</v>
      </c>
      <c r="K407" s="42" t="s">
        <v>1</v>
      </c>
      <c r="L407" s="42" t="s">
        <v>1</v>
      </c>
      <c r="M407" s="43">
        <v>54</v>
      </c>
      <c r="N407" s="43">
        <v>54</v>
      </c>
    </row>
    <row r="408" spans="1:14" ht="15.75" customHeight="1" x14ac:dyDescent="0.2">
      <c r="A408" s="37" t="s">
        <v>580</v>
      </c>
      <c r="B408" s="90" t="s">
        <v>11</v>
      </c>
      <c r="C408" s="45" t="s">
        <v>104</v>
      </c>
      <c r="D408" s="51">
        <v>2</v>
      </c>
      <c r="E408" s="51">
        <v>8</v>
      </c>
      <c r="F408" s="38" t="s">
        <v>106</v>
      </c>
      <c r="G408" s="40" t="s">
        <v>107</v>
      </c>
      <c r="H408" s="38" t="s">
        <v>499</v>
      </c>
      <c r="I408" s="38" t="s">
        <v>41</v>
      </c>
      <c r="J408" s="38" t="s">
        <v>767</v>
      </c>
      <c r="K408" s="42" t="s">
        <v>1</v>
      </c>
      <c r="L408" s="42" t="s">
        <v>1</v>
      </c>
      <c r="M408" s="43" t="s">
        <v>311</v>
      </c>
      <c r="N408" s="43" t="s">
        <v>311</v>
      </c>
    </row>
    <row r="409" spans="1:14" ht="15.75" customHeight="1" x14ac:dyDescent="0.2">
      <c r="A409" s="37" t="s">
        <v>580</v>
      </c>
      <c r="B409" s="90" t="s">
        <v>790</v>
      </c>
      <c r="C409" s="38" t="s">
        <v>274</v>
      </c>
      <c r="D409" s="51">
        <v>201</v>
      </c>
      <c r="E409" s="51">
        <v>3</v>
      </c>
      <c r="F409" s="38" t="s">
        <v>169</v>
      </c>
      <c r="G409" s="40" t="s">
        <v>275</v>
      </c>
      <c r="H409" s="38" t="s">
        <v>499</v>
      </c>
      <c r="I409" s="38" t="s">
        <v>41</v>
      </c>
      <c r="J409" s="41" t="s">
        <v>278</v>
      </c>
      <c r="K409" s="42" t="s">
        <v>279</v>
      </c>
      <c r="L409" s="42" t="s">
        <v>279</v>
      </c>
      <c r="M409" s="43">
        <v>0.125</v>
      </c>
      <c r="N409" s="44" t="s">
        <v>592</v>
      </c>
    </row>
    <row r="410" spans="1:14" ht="15.75" customHeight="1" x14ac:dyDescent="0.2">
      <c r="A410" s="37" t="s">
        <v>580</v>
      </c>
      <c r="B410" s="90" t="s">
        <v>790</v>
      </c>
      <c r="C410" s="38" t="s">
        <v>314</v>
      </c>
      <c r="D410" s="51">
        <v>202</v>
      </c>
      <c r="E410" s="51">
        <v>1</v>
      </c>
      <c r="F410" s="38" t="s">
        <v>315</v>
      </c>
      <c r="G410" s="40" t="s">
        <v>316</v>
      </c>
      <c r="H410" s="38" t="s">
        <v>499</v>
      </c>
      <c r="I410" s="38" t="s">
        <v>41</v>
      </c>
      <c r="J410" s="41" t="s">
        <v>317</v>
      </c>
      <c r="K410" s="42" t="s">
        <v>1</v>
      </c>
      <c r="L410" s="42" t="s">
        <v>1</v>
      </c>
      <c r="M410" s="43">
        <v>1</v>
      </c>
      <c r="N410" s="43">
        <v>1</v>
      </c>
    </row>
    <row r="411" spans="1:14" ht="15.75" customHeight="1" x14ac:dyDescent="0.2">
      <c r="A411" s="37" t="s">
        <v>580</v>
      </c>
      <c r="B411" s="90" t="s">
        <v>790</v>
      </c>
      <c r="C411" s="38" t="s">
        <v>314</v>
      </c>
      <c r="D411" s="51">
        <v>202</v>
      </c>
      <c r="E411" s="51">
        <v>1</v>
      </c>
      <c r="F411" s="38" t="s">
        <v>315</v>
      </c>
      <c r="G411" s="40" t="s">
        <v>316</v>
      </c>
      <c r="H411" s="38" t="s">
        <v>499</v>
      </c>
      <c r="I411" s="38" t="s">
        <v>41</v>
      </c>
      <c r="J411" s="41" t="s">
        <v>318</v>
      </c>
      <c r="K411" s="42" t="s">
        <v>1</v>
      </c>
      <c r="L411" s="42" t="s">
        <v>1</v>
      </c>
      <c r="M411" s="43">
        <v>1</v>
      </c>
      <c r="N411" s="43">
        <v>1</v>
      </c>
    </row>
    <row r="412" spans="1:14" ht="15.75" customHeight="1" x14ac:dyDescent="0.2">
      <c r="A412" s="37" t="s">
        <v>580</v>
      </c>
      <c r="B412" s="90" t="s">
        <v>790</v>
      </c>
      <c r="C412" s="38" t="s">
        <v>319</v>
      </c>
      <c r="D412" s="51">
        <v>202</v>
      </c>
      <c r="E412" s="51">
        <v>2</v>
      </c>
      <c r="F412" s="38" t="s">
        <v>315</v>
      </c>
      <c r="G412" s="40" t="s">
        <v>320</v>
      </c>
      <c r="H412" s="38" t="s">
        <v>499</v>
      </c>
      <c r="I412" s="38" t="s">
        <v>41</v>
      </c>
      <c r="J412" s="38" t="s">
        <v>767</v>
      </c>
      <c r="K412" s="42" t="s">
        <v>279</v>
      </c>
      <c r="L412" s="42" t="s">
        <v>279</v>
      </c>
      <c r="M412" s="43">
        <v>1</v>
      </c>
      <c r="N412" s="44" t="s">
        <v>466</v>
      </c>
    </row>
    <row r="413" spans="1:14" ht="15.75" customHeight="1" x14ac:dyDescent="0.2">
      <c r="A413" s="37" t="s">
        <v>580</v>
      </c>
      <c r="B413" s="90" t="s">
        <v>790</v>
      </c>
      <c r="C413" s="38" t="s">
        <v>321</v>
      </c>
      <c r="D413" s="51">
        <v>204</v>
      </c>
      <c r="E413" s="51">
        <v>1</v>
      </c>
      <c r="F413" s="38" t="s">
        <v>322</v>
      </c>
      <c r="G413" s="40" t="s">
        <v>323</v>
      </c>
      <c r="H413" s="38" t="s">
        <v>499</v>
      </c>
      <c r="I413" s="38" t="s">
        <v>324</v>
      </c>
      <c r="J413" s="41" t="s">
        <v>325</v>
      </c>
      <c r="K413" s="42" t="s">
        <v>279</v>
      </c>
      <c r="L413" s="42" t="s">
        <v>279</v>
      </c>
      <c r="M413" s="43">
        <v>0.54079999999999995</v>
      </c>
      <c r="N413" s="44" t="s">
        <v>602</v>
      </c>
    </row>
    <row r="414" spans="1:14" ht="15.75" customHeight="1" x14ac:dyDescent="0.2">
      <c r="A414" s="37" t="s">
        <v>580</v>
      </c>
      <c r="B414" s="90" t="s">
        <v>790</v>
      </c>
      <c r="C414" s="38" t="s">
        <v>321</v>
      </c>
      <c r="D414" s="51">
        <v>204</v>
      </c>
      <c r="E414" s="51">
        <v>1</v>
      </c>
      <c r="F414" s="38" t="s">
        <v>322</v>
      </c>
      <c r="G414" s="40" t="s">
        <v>323</v>
      </c>
      <c r="H414" s="38" t="s">
        <v>499</v>
      </c>
      <c r="I414" s="38" t="s">
        <v>324</v>
      </c>
      <c r="J414" s="41" t="s">
        <v>326</v>
      </c>
      <c r="K414" s="42" t="s">
        <v>279</v>
      </c>
      <c r="L414" s="42" t="s">
        <v>279</v>
      </c>
      <c r="M414" s="43">
        <v>0.4592</v>
      </c>
      <c r="N414" s="44" t="s">
        <v>603</v>
      </c>
    </row>
    <row r="415" spans="1:14" ht="15.75" customHeight="1" x14ac:dyDescent="0.2">
      <c r="A415" s="37" t="s">
        <v>577</v>
      </c>
      <c r="B415" s="90" t="s">
        <v>114</v>
      </c>
      <c r="C415" s="38" t="s">
        <v>355</v>
      </c>
      <c r="D415" s="51">
        <v>303</v>
      </c>
      <c r="E415" s="51">
        <v>2</v>
      </c>
      <c r="F415" s="38" t="s">
        <v>352</v>
      </c>
      <c r="G415" s="40" t="s">
        <v>356</v>
      </c>
      <c r="H415" s="38" t="s">
        <v>439</v>
      </c>
      <c r="I415" s="42" t="s">
        <v>445</v>
      </c>
      <c r="J415" s="38" t="s">
        <v>767</v>
      </c>
      <c r="K415" s="42" t="s">
        <v>18</v>
      </c>
      <c r="L415" s="42" t="s">
        <v>17</v>
      </c>
      <c r="M415" s="43" t="s">
        <v>213</v>
      </c>
      <c r="N415" s="43" t="s">
        <v>213</v>
      </c>
    </row>
    <row r="416" spans="1:14" ht="15.75" customHeight="1" x14ac:dyDescent="0.2">
      <c r="A416" s="37" t="s">
        <v>579</v>
      </c>
      <c r="B416" s="90" t="s">
        <v>114</v>
      </c>
      <c r="C416" s="38" t="s">
        <v>355</v>
      </c>
      <c r="D416" s="51">
        <v>303</v>
      </c>
      <c r="E416" s="51">
        <v>2</v>
      </c>
      <c r="F416" s="38" t="s">
        <v>352</v>
      </c>
      <c r="G416" s="40" t="s">
        <v>356</v>
      </c>
      <c r="H416" s="38" t="s">
        <v>484</v>
      </c>
      <c r="I416" s="42"/>
      <c r="J416" s="38" t="s">
        <v>767</v>
      </c>
      <c r="K416" s="42" t="s">
        <v>18</v>
      </c>
      <c r="L416" s="42" t="s">
        <v>17</v>
      </c>
      <c r="M416" s="43" t="s">
        <v>213</v>
      </c>
      <c r="N416" s="43" t="s">
        <v>213</v>
      </c>
    </row>
    <row r="417" spans="1:14" ht="15.75" customHeight="1" x14ac:dyDescent="0.2">
      <c r="A417" s="37" t="s">
        <v>580</v>
      </c>
      <c r="B417" s="90" t="s">
        <v>114</v>
      </c>
      <c r="C417" s="38" t="s">
        <v>355</v>
      </c>
      <c r="D417" s="51">
        <v>303</v>
      </c>
      <c r="E417" s="51">
        <v>2</v>
      </c>
      <c r="F417" s="38" t="s">
        <v>352</v>
      </c>
      <c r="G417" s="40" t="s">
        <v>356</v>
      </c>
      <c r="H417" s="38" t="s">
        <v>499</v>
      </c>
      <c r="I417" s="42"/>
      <c r="J417" s="38" t="s">
        <v>767</v>
      </c>
      <c r="K417" s="42" t="s">
        <v>18</v>
      </c>
      <c r="L417" s="42" t="s">
        <v>17</v>
      </c>
      <c r="M417" s="43" t="s">
        <v>469</v>
      </c>
      <c r="N417" s="43" t="s">
        <v>469</v>
      </c>
    </row>
    <row r="418" spans="1:14" ht="15.75" customHeight="1" x14ac:dyDescent="0.2">
      <c r="A418" s="37" t="s">
        <v>581</v>
      </c>
      <c r="B418" s="90" t="s">
        <v>114</v>
      </c>
      <c r="C418" s="38" t="s">
        <v>355</v>
      </c>
      <c r="D418" s="51">
        <v>303</v>
      </c>
      <c r="E418" s="51">
        <v>2</v>
      </c>
      <c r="F418" s="38" t="s">
        <v>352</v>
      </c>
      <c r="G418" s="40" t="s">
        <v>356</v>
      </c>
      <c r="H418" s="38" t="s">
        <v>534</v>
      </c>
      <c r="I418" s="42" t="s">
        <v>540</v>
      </c>
      <c r="J418" s="38" t="s">
        <v>767</v>
      </c>
      <c r="K418" s="42" t="s">
        <v>18</v>
      </c>
      <c r="L418" s="42" t="s">
        <v>17</v>
      </c>
      <c r="M418" s="46" t="s">
        <v>584</v>
      </c>
      <c r="N418" s="46" t="s">
        <v>584</v>
      </c>
    </row>
    <row r="419" spans="1:14" ht="15.75" customHeight="1" x14ac:dyDescent="0.2">
      <c r="A419" s="37" t="s">
        <v>582</v>
      </c>
      <c r="B419" s="90" t="s">
        <v>114</v>
      </c>
      <c r="C419" s="38" t="s">
        <v>355</v>
      </c>
      <c r="D419" s="51">
        <v>303</v>
      </c>
      <c r="E419" s="51">
        <v>2</v>
      </c>
      <c r="F419" s="38" t="s">
        <v>352</v>
      </c>
      <c r="G419" s="40" t="s">
        <v>356</v>
      </c>
      <c r="H419" s="38" t="s">
        <v>555</v>
      </c>
      <c r="I419" s="42" t="s">
        <v>324</v>
      </c>
      <c r="J419" s="38" t="s">
        <v>767</v>
      </c>
      <c r="K419" s="42" t="s">
        <v>18</v>
      </c>
      <c r="L419" s="42" t="s">
        <v>17</v>
      </c>
      <c r="M419" s="43" t="s">
        <v>562</v>
      </c>
      <c r="N419" s="43" t="s">
        <v>562</v>
      </c>
    </row>
    <row r="420" spans="1:14" ht="15.75" customHeight="1" x14ac:dyDescent="0.2">
      <c r="A420" s="37" t="s">
        <v>800</v>
      </c>
      <c r="B420" s="90" t="s">
        <v>114</v>
      </c>
      <c r="C420" s="38" t="s">
        <v>355</v>
      </c>
      <c r="D420" s="51">
        <v>303</v>
      </c>
      <c r="E420" s="51">
        <v>2</v>
      </c>
      <c r="F420" s="38" t="s">
        <v>352</v>
      </c>
      <c r="G420" s="40" t="s">
        <v>356</v>
      </c>
      <c r="H420" s="38" t="s">
        <v>520</v>
      </c>
      <c r="I420" s="42" t="s">
        <v>521</v>
      </c>
      <c r="J420" s="38" t="s">
        <v>767</v>
      </c>
      <c r="K420" s="42" t="s">
        <v>18</v>
      </c>
      <c r="L420" s="42" t="s">
        <v>17</v>
      </c>
      <c r="M420" s="43" t="s">
        <v>530</v>
      </c>
      <c r="N420" s="43" t="s">
        <v>530</v>
      </c>
    </row>
    <row r="421" spans="1:14" ht="15.75" customHeight="1" x14ac:dyDescent="0.2">
      <c r="A421" s="37" t="s">
        <v>576</v>
      </c>
      <c r="B421" s="90" t="s">
        <v>114</v>
      </c>
      <c r="C421" s="38" t="s">
        <v>358</v>
      </c>
      <c r="D421" s="39">
        <v>303</v>
      </c>
      <c r="E421" s="39">
        <v>3</v>
      </c>
      <c r="F421" s="38" t="s">
        <v>352</v>
      </c>
      <c r="G421" s="40" t="s">
        <v>359</v>
      </c>
      <c r="H421" s="38" t="s">
        <v>276</v>
      </c>
      <c r="I421" s="42" t="s">
        <v>342</v>
      </c>
      <c r="J421" s="38" t="s">
        <v>767</v>
      </c>
      <c r="K421" s="42" t="s">
        <v>1</v>
      </c>
      <c r="L421" s="42" t="s">
        <v>360</v>
      </c>
      <c r="M421" s="43">
        <v>2220</v>
      </c>
      <c r="N421" s="49" t="s">
        <v>747</v>
      </c>
    </row>
    <row r="422" spans="1:14" ht="15.75" customHeight="1" x14ac:dyDescent="0.2">
      <c r="A422" s="37" t="s">
        <v>578</v>
      </c>
      <c r="B422" s="90" t="s">
        <v>114</v>
      </c>
      <c r="C422" s="38" t="s">
        <v>358</v>
      </c>
      <c r="D422" s="51">
        <v>303</v>
      </c>
      <c r="E422" s="51">
        <v>3</v>
      </c>
      <c r="F422" s="38" t="s">
        <v>352</v>
      </c>
      <c r="G422" s="40" t="s">
        <v>359</v>
      </c>
      <c r="H422" s="38" t="s">
        <v>461</v>
      </c>
      <c r="I422" s="42" t="s">
        <v>467</v>
      </c>
      <c r="J422" s="38" t="s">
        <v>767</v>
      </c>
      <c r="K422" s="42" t="s">
        <v>1</v>
      </c>
      <c r="L422" s="42" t="s">
        <v>360</v>
      </c>
      <c r="M422" s="46">
        <v>290</v>
      </c>
      <c r="N422" s="49" t="s">
        <v>632</v>
      </c>
    </row>
    <row r="423" spans="1:14" ht="15.75" customHeight="1" x14ac:dyDescent="0.2">
      <c r="A423" s="37" t="s">
        <v>577</v>
      </c>
      <c r="B423" s="90" t="s">
        <v>114</v>
      </c>
      <c r="C423" s="38" t="s">
        <v>358</v>
      </c>
      <c r="D423" s="51">
        <v>303</v>
      </c>
      <c r="E423" s="51">
        <v>3</v>
      </c>
      <c r="F423" s="38" t="s">
        <v>352</v>
      </c>
      <c r="G423" s="40" t="s">
        <v>359</v>
      </c>
      <c r="H423" s="38" t="s">
        <v>439</v>
      </c>
      <c r="I423" s="42" t="s">
        <v>445</v>
      </c>
      <c r="J423" s="38" t="s">
        <v>767</v>
      </c>
      <c r="K423" s="42" t="s">
        <v>1</v>
      </c>
      <c r="L423" s="42" t="s">
        <v>360</v>
      </c>
      <c r="M423" s="43">
        <v>160</v>
      </c>
      <c r="N423" s="49" t="s">
        <v>633</v>
      </c>
    </row>
    <row r="424" spans="1:14" ht="15.75" customHeight="1" x14ac:dyDescent="0.2">
      <c r="A424" s="37" t="s">
        <v>579</v>
      </c>
      <c r="B424" s="90" t="s">
        <v>114</v>
      </c>
      <c r="C424" s="38" t="s">
        <v>358</v>
      </c>
      <c r="D424" s="51">
        <v>303</v>
      </c>
      <c r="E424" s="51">
        <v>3</v>
      </c>
      <c r="F424" s="38" t="s">
        <v>352</v>
      </c>
      <c r="G424" s="40" t="s">
        <v>359</v>
      </c>
      <c r="H424" s="38" t="s">
        <v>484</v>
      </c>
      <c r="I424" s="42" t="s">
        <v>490</v>
      </c>
      <c r="J424" s="38" t="s">
        <v>767</v>
      </c>
      <c r="K424" s="42" t="s">
        <v>1</v>
      </c>
      <c r="L424" s="42" t="s">
        <v>360</v>
      </c>
      <c r="M424" s="43">
        <v>2247</v>
      </c>
      <c r="N424" s="49" t="s">
        <v>748</v>
      </c>
    </row>
    <row r="425" spans="1:14" ht="15.75" customHeight="1" x14ac:dyDescent="0.2">
      <c r="A425" s="37" t="s">
        <v>580</v>
      </c>
      <c r="B425" s="90" t="s">
        <v>114</v>
      </c>
      <c r="C425" s="38" t="s">
        <v>358</v>
      </c>
      <c r="D425" s="51">
        <v>303</v>
      </c>
      <c r="E425" s="51">
        <v>3</v>
      </c>
      <c r="F425" s="38" t="s">
        <v>352</v>
      </c>
      <c r="G425" s="40" t="s">
        <v>359</v>
      </c>
      <c r="H425" s="38" t="s">
        <v>499</v>
      </c>
      <c r="I425" s="42" t="s">
        <v>490</v>
      </c>
      <c r="J425" s="38" t="s">
        <v>509</v>
      </c>
      <c r="K425" s="42" t="s">
        <v>1</v>
      </c>
      <c r="L425" s="42" t="s">
        <v>360</v>
      </c>
      <c r="M425" s="43">
        <v>6198</v>
      </c>
      <c r="N425" s="49" t="s">
        <v>749</v>
      </c>
    </row>
    <row r="426" spans="1:14" ht="15.75" customHeight="1" x14ac:dyDescent="0.2">
      <c r="A426" s="37" t="s">
        <v>580</v>
      </c>
      <c r="B426" s="90" t="s">
        <v>114</v>
      </c>
      <c r="C426" s="38" t="s">
        <v>358</v>
      </c>
      <c r="D426" s="51">
        <v>303</v>
      </c>
      <c r="E426" s="51">
        <v>3</v>
      </c>
      <c r="F426" s="38" t="s">
        <v>352</v>
      </c>
      <c r="G426" s="40" t="s">
        <v>359</v>
      </c>
      <c r="H426" s="38" t="s">
        <v>499</v>
      </c>
      <c r="I426" s="42" t="s">
        <v>490</v>
      </c>
      <c r="J426" s="38" t="s">
        <v>510</v>
      </c>
      <c r="K426" s="42" t="s">
        <v>1</v>
      </c>
      <c r="L426" s="42" t="s">
        <v>360</v>
      </c>
      <c r="M426" s="43">
        <v>210</v>
      </c>
      <c r="N426" s="49" t="s">
        <v>631</v>
      </c>
    </row>
    <row r="427" spans="1:14" ht="15.75" customHeight="1" x14ac:dyDescent="0.2">
      <c r="A427" s="37" t="s">
        <v>581</v>
      </c>
      <c r="B427" s="90" t="s">
        <v>114</v>
      </c>
      <c r="C427" s="38" t="s">
        <v>358</v>
      </c>
      <c r="D427" s="51">
        <v>303</v>
      </c>
      <c r="E427" s="51">
        <v>3</v>
      </c>
      <c r="F427" s="38" t="s">
        <v>352</v>
      </c>
      <c r="G427" s="40" t="s">
        <v>359</v>
      </c>
      <c r="H427" s="38" t="s">
        <v>534</v>
      </c>
      <c r="I427" s="42" t="s">
        <v>540</v>
      </c>
      <c r="J427" s="38" t="s">
        <v>767</v>
      </c>
      <c r="K427" s="42" t="s">
        <v>1</v>
      </c>
      <c r="L427" s="42" t="s">
        <v>360</v>
      </c>
      <c r="M427" s="43">
        <v>8774.0400000000009</v>
      </c>
      <c r="N427" s="49" t="s">
        <v>750</v>
      </c>
    </row>
    <row r="428" spans="1:14" ht="15.75" customHeight="1" x14ac:dyDescent="0.2">
      <c r="A428" s="37" t="s">
        <v>582</v>
      </c>
      <c r="B428" s="90" t="s">
        <v>114</v>
      </c>
      <c r="C428" s="38" t="s">
        <v>358</v>
      </c>
      <c r="D428" s="51">
        <v>303</v>
      </c>
      <c r="E428" s="51">
        <v>3</v>
      </c>
      <c r="F428" s="38" t="s">
        <v>352</v>
      </c>
      <c r="G428" s="40" t="s">
        <v>359</v>
      </c>
      <c r="H428" s="38" t="s">
        <v>555</v>
      </c>
      <c r="I428" s="42" t="s">
        <v>324</v>
      </c>
      <c r="J428" s="38" t="s">
        <v>767</v>
      </c>
      <c r="K428" s="42" t="s">
        <v>1</v>
      </c>
      <c r="L428" s="42" t="s">
        <v>360</v>
      </c>
      <c r="M428" s="43">
        <v>18719</v>
      </c>
      <c r="N428" s="49" t="s">
        <v>751</v>
      </c>
    </row>
    <row r="429" spans="1:14" ht="15.75" customHeight="1" x14ac:dyDescent="0.2">
      <c r="A429" s="37" t="s">
        <v>800</v>
      </c>
      <c r="B429" s="90" t="s">
        <v>114</v>
      </c>
      <c r="C429" s="38" t="s">
        <v>358</v>
      </c>
      <c r="D429" s="51">
        <v>303</v>
      </c>
      <c r="E429" s="51">
        <v>3</v>
      </c>
      <c r="F429" s="38" t="s">
        <v>352</v>
      </c>
      <c r="G429" s="40" t="s">
        <v>359</v>
      </c>
      <c r="H429" s="38" t="s">
        <v>520</v>
      </c>
      <c r="I429" s="42" t="s">
        <v>521</v>
      </c>
      <c r="J429" s="38" t="s">
        <v>767</v>
      </c>
      <c r="K429" s="42" t="s">
        <v>1</v>
      </c>
      <c r="L429" s="42" t="s">
        <v>360</v>
      </c>
      <c r="M429" s="43" t="s">
        <v>17</v>
      </c>
      <c r="N429" s="49" t="s">
        <v>17</v>
      </c>
    </row>
    <row r="430" spans="1:14" ht="15.75" customHeight="1" x14ac:dyDescent="0.2">
      <c r="A430" s="37" t="s">
        <v>576</v>
      </c>
      <c r="B430" s="90" t="s">
        <v>114</v>
      </c>
      <c r="C430" s="38" t="s">
        <v>361</v>
      </c>
      <c r="D430" s="39">
        <v>303</v>
      </c>
      <c r="E430" s="39">
        <v>4</v>
      </c>
      <c r="F430" s="38" t="s">
        <v>352</v>
      </c>
      <c r="G430" s="40" t="s">
        <v>362</v>
      </c>
      <c r="H430" s="38" t="s">
        <v>276</v>
      </c>
      <c r="I430" s="42" t="s">
        <v>342</v>
      </c>
      <c r="J430" s="38" t="s">
        <v>767</v>
      </c>
      <c r="K430" s="42" t="s">
        <v>18</v>
      </c>
      <c r="L430" s="42" t="s">
        <v>17</v>
      </c>
      <c r="M430" s="43" t="s">
        <v>363</v>
      </c>
      <c r="N430" s="43" t="s">
        <v>363</v>
      </c>
    </row>
    <row r="431" spans="1:14" ht="15.75" customHeight="1" x14ac:dyDescent="0.2">
      <c r="A431" s="37" t="s">
        <v>578</v>
      </c>
      <c r="B431" s="90" t="s">
        <v>114</v>
      </c>
      <c r="C431" s="38" t="s">
        <v>361</v>
      </c>
      <c r="D431" s="51">
        <v>303</v>
      </c>
      <c r="E431" s="51">
        <v>4</v>
      </c>
      <c r="F431" s="38" t="s">
        <v>352</v>
      </c>
      <c r="G431" s="40" t="s">
        <v>362</v>
      </c>
      <c r="H431" s="38" t="s">
        <v>461</v>
      </c>
      <c r="I431" s="42" t="s">
        <v>467</v>
      </c>
      <c r="J431" s="38" t="s">
        <v>767</v>
      </c>
      <c r="K431" s="42" t="s">
        <v>18</v>
      </c>
      <c r="L431" s="42" t="s">
        <v>17</v>
      </c>
      <c r="M431" s="43" t="s">
        <v>363</v>
      </c>
      <c r="N431" s="43" t="s">
        <v>363</v>
      </c>
    </row>
    <row r="432" spans="1:14" ht="15.75" customHeight="1" x14ac:dyDescent="0.2">
      <c r="A432" s="37" t="s">
        <v>577</v>
      </c>
      <c r="B432" s="90" t="s">
        <v>114</v>
      </c>
      <c r="C432" s="38" t="s">
        <v>361</v>
      </c>
      <c r="D432" s="51">
        <v>303</v>
      </c>
      <c r="E432" s="51">
        <v>4</v>
      </c>
      <c r="F432" s="38" t="s">
        <v>352</v>
      </c>
      <c r="G432" s="40" t="s">
        <v>362</v>
      </c>
      <c r="H432" s="38" t="s">
        <v>439</v>
      </c>
      <c r="I432" s="42" t="s">
        <v>445</v>
      </c>
      <c r="J432" s="38" t="s">
        <v>767</v>
      </c>
      <c r="K432" s="42" t="s">
        <v>18</v>
      </c>
      <c r="L432" s="42" t="s">
        <v>17</v>
      </c>
      <c r="M432" s="43" t="s">
        <v>447</v>
      </c>
      <c r="N432" s="43" t="s">
        <v>447</v>
      </c>
    </row>
    <row r="433" spans="1:14" ht="15.75" customHeight="1" x14ac:dyDescent="0.2">
      <c r="A433" s="37" t="s">
        <v>579</v>
      </c>
      <c r="B433" s="90" t="s">
        <v>114</v>
      </c>
      <c r="C433" s="38" t="s">
        <v>361</v>
      </c>
      <c r="D433" s="51">
        <v>303</v>
      </c>
      <c r="E433" s="51">
        <v>4</v>
      </c>
      <c r="F433" s="38" t="s">
        <v>352</v>
      </c>
      <c r="G433" s="40" t="s">
        <v>362</v>
      </c>
      <c r="H433" s="38" t="s">
        <v>484</v>
      </c>
      <c r="I433" s="42" t="s">
        <v>490</v>
      </c>
      <c r="J433" s="38" t="s">
        <v>767</v>
      </c>
      <c r="K433" s="42" t="s">
        <v>18</v>
      </c>
      <c r="L433" s="42" t="s">
        <v>17</v>
      </c>
      <c r="M433" s="43" t="s">
        <v>363</v>
      </c>
      <c r="N433" s="43" t="s">
        <v>363</v>
      </c>
    </row>
    <row r="434" spans="1:14" ht="15.75" customHeight="1" x14ac:dyDescent="0.2">
      <c r="A434" s="37" t="s">
        <v>580</v>
      </c>
      <c r="B434" s="90" t="s">
        <v>114</v>
      </c>
      <c r="C434" s="38" t="s">
        <v>361</v>
      </c>
      <c r="D434" s="51">
        <v>303</v>
      </c>
      <c r="E434" s="51">
        <v>4</v>
      </c>
      <c r="F434" s="38" t="s">
        <v>352</v>
      </c>
      <c r="G434" s="40" t="s">
        <v>362</v>
      </c>
      <c r="H434" s="38" t="s">
        <v>499</v>
      </c>
      <c r="I434" s="42" t="s">
        <v>490</v>
      </c>
      <c r="J434" s="38" t="s">
        <v>767</v>
      </c>
      <c r="K434" s="42" t="s">
        <v>18</v>
      </c>
      <c r="L434" s="42" t="s">
        <v>17</v>
      </c>
      <c r="M434" s="43" t="s">
        <v>585</v>
      </c>
      <c r="N434" s="43" t="s">
        <v>585</v>
      </c>
    </row>
    <row r="435" spans="1:14" ht="15.75" customHeight="1" x14ac:dyDescent="0.2">
      <c r="A435" s="37" t="s">
        <v>581</v>
      </c>
      <c r="B435" s="90" t="s">
        <v>114</v>
      </c>
      <c r="C435" s="38" t="s">
        <v>361</v>
      </c>
      <c r="D435" s="51">
        <v>303</v>
      </c>
      <c r="E435" s="51">
        <v>4</v>
      </c>
      <c r="F435" s="38" t="s">
        <v>352</v>
      </c>
      <c r="G435" s="40" t="s">
        <v>362</v>
      </c>
      <c r="H435" s="38" t="s">
        <v>534</v>
      </c>
      <c r="I435" s="42" t="s">
        <v>540</v>
      </c>
      <c r="J435" s="38" t="s">
        <v>767</v>
      </c>
      <c r="K435" s="42" t="s">
        <v>18</v>
      </c>
      <c r="L435" s="42" t="s">
        <v>17</v>
      </c>
      <c r="M435" s="43" t="s">
        <v>786</v>
      </c>
      <c r="N435" s="43" t="s">
        <v>786</v>
      </c>
    </row>
    <row r="436" spans="1:14" ht="15.75" customHeight="1" x14ac:dyDescent="0.2">
      <c r="A436" s="37" t="s">
        <v>582</v>
      </c>
      <c r="B436" s="90" t="s">
        <v>114</v>
      </c>
      <c r="C436" s="38" t="s">
        <v>361</v>
      </c>
      <c r="D436" s="51">
        <v>303</v>
      </c>
      <c r="E436" s="51">
        <v>4</v>
      </c>
      <c r="F436" s="38" t="s">
        <v>352</v>
      </c>
      <c r="G436" s="40" t="s">
        <v>362</v>
      </c>
      <c r="H436" s="38" t="s">
        <v>555</v>
      </c>
      <c r="I436" s="42" t="s">
        <v>324</v>
      </c>
      <c r="J436" s="38" t="s">
        <v>767</v>
      </c>
      <c r="K436" s="42" t="s">
        <v>18</v>
      </c>
      <c r="L436" s="42" t="s">
        <v>17</v>
      </c>
      <c r="M436" s="43" t="s">
        <v>563</v>
      </c>
      <c r="N436" s="43" t="s">
        <v>563</v>
      </c>
    </row>
    <row r="437" spans="1:14" ht="15.75" customHeight="1" x14ac:dyDescent="0.2">
      <c r="A437" s="37" t="s">
        <v>580</v>
      </c>
      <c r="B437" s="90" t="s">
        <v>11</v>
      </c>
      <c r="C437" s="45" t="s">
        <v>71</v>
      </c>
      <c r="D437" s="51">
        <v>2</v>
      </c>
      <c r="E437" s="51">
        <v>1</v>
      </c>
      <c r="F437" s="38" t="s">
        <v>74</v>
      </c>
      <c r="G437" s="40" t="s">
        <v>75</v>
      </c>
      <c r="H437" s="38" t="s">
        <v>499</v>
      </c>
      <c r="I437" s="38" t="s">
        <v>298</v>
      </c>
      <c r="J437" s="38" t="s">
        <v>299</v>
      </c>
      <c r="K437" s="42" t="s">
        <v>18</v>
      </c>
      <c r="L437" s="42" t="s">
        <v>17</v>
      </c>
      <c r="M437" s="43" t="s">
        <v>500</v>
      </c>
      <c r="N437" s="43" t="s">
        <v>500</v>
      </c>
    </row>
    <row r="438" spans="1:14" ht="15.75" customHeight="1" x14ac:dyDescent="0.2">
      <c r="A438" s="37" t="s">
        <v>580</v>
      </c>
      <c r="B438" s="90" t="s">
        <v>11</v>
      </c>
      <c r="C438" s="45" t="s">
        <v>71</v>
      </c>
      <c r="D438" s="51">
        <v>2</v>
      </c>
      <c r="E438" s="51">
        <v>1</v>
      </c>
      <c r="F438" s="38" t="s">
        <v>74</v>
      </c>
      <c r="G438" s="40" t="s">
        <v>75</v>
      </c>
      <c r="H438" s="38" t="s">
        <v>499</v>
      </c>
      <c r="I438" s="38" t="s">
        <v>298</v>
      </c>
      <c r="J438" s="38" t="s">
        <v>301</v>
      </c>
      <c r="K438" s="42" t="s">
        <v>18</v>
      </c>
      <c r="L438" s="42" t="s">
        <v>17</v>
      </c>
      <c r="M438" s="43" t="s">
        <v>501</v>
      </c>
      <c r="N438" s="43" t="s">
        <v>501</v>
      </c>
    </row>
    <row r="439" spans="1:14" ht="15.75" customHeight="1" x14ac:dyDescent="0.2">
      <c r="A439" s="37" t="s">
        <v>580</v>
      </c>
      <c r="B439" s="90" t="s">
        <v>11</v>
      </c>
      <c r="C439" s="45" t="s">
        <v>71</v>
      </c>
      <c r="D439" s="51">
        <v>2</v>
      </c>
      <c r="E439" s="51">
        <v>1</v>
      </c>
      <c r="F439" s="38" t="s">
        <v>74</v>
      </c>
      <c r="G439" s="40" t="s">
        <v>75</v>
      </c>
      <c r="H439" s="38" t="s">
        <v>499</v>
      </c>
      <c r="I439" s="38" t="s">
        <v>298</v>
      </c>
      <c r="J439" s="38" t="s">
        <v>303</v>
      </c>
      <c r="K439" s="42" t="s">
        <v>18</v>
      </c>
      <c r="L439" s="42" t="s">
        <v>17</v>
      </c>
      <c r="M439" s="43" t="s">
        <v>487</v>
      </c>
      <c r="N439" s="43" t="s">
        <v>487</v>
      </c>
    </row>
    <row r="440" spans="1:14" ht="15.75" customHeight="1" x14ac:dyDescent="0.2">
      <c r="A440" s="37" t="s">
        <v>580</v>
      </c>
      <c r="B440" s="90" t="s">
        <v>11</v>
      </c>
      <c r="C440" s="45" t="s">
        <v>305</v>
      </c>
      <c r="D440" s="51">
        <v>2</v>
      </c>
      <c r="E440" s="51">
        <v>6</v>
      </c>
      <c r="F440" s="38" t="s">
        <v>106</v>
      </c>
      <c r="G440" s="40" t="s">
        <v>306</v>
      </c>
      <c r="H440" s="38" t="s">
        <v>499</v>
      </c>
      <c r="I440" s="38" t="s">
        <v>502</v>
      </c>
      <c r="J440" s="38" t="s">
        <v>767</v>
      </c>
      <c r="K440" s="42" t="s">
        <v>18</v>
      </c>
      <c r="L440" s="42" t="s">
        <v>17</v>
      </c>
      <c r="M440" s="46" t="s">
        <v>503</v>
      </c>
      <c r="N440" s="46" t="s">
        <v>503</v>
      </c>
    </row>
    <row r="441" spans="1:14" ht="15.75" customHeight="1" x14ac:dyDescent="0.2">
      <c r="A441" s="37" t="s">
        <v>800</v>
      </c>
      <c r="B441" s="90" t="s">
        <v>114</v>
      </c>
      <c r="C441" s="38" t="s">
        <v>361</v>
      </c>
      <c r="D441" s="51">
        <v>303</v>
      </c>
      <c r="E441" s="51">
        <v>4</v>
      </c>
      <c r="F441" s="38" t="s">
        <v>352</v>
      </c>
      <c r="G441" s="40" t="s">
        <v>362</v>
      </c>
      <c r="H441" s="38" t="s">
        <v>520</v>
      </c>
      <c r="I441" s="42" t="s">
        <v>521</v>
      </c>
      <c r="J441" s="38" t="s">
        <v>767</v>
      </c>
      <c r="K441" s="42" t="s">
        <v>18</v>
      </c>
      <c r="L441" s="42" t="s">
        <v>17</v>
      </c>
      <c r="M441" s="43" t="s">
        <v>531</v>
      </c>
      <c r="N441" s="43" t="s">
        <v>531</v>
      </c>
    </row>
    <row r="442" spans="1:14" ht="15.75" customHeight="1" x14ac:dyDescent="0.2">
      <c r="A442" s="37" t="s">
        <v>576</v>
      </c>
      <c r="B442" s="90" t="s">
        <v>114</v>
      </c>
      <c r="C442" s="38" t="s">
        <v>364</v>
      </c>
      <c r="D442" s="39">
        <v>303</v>
      </c>
      <c r="E442" s="39">
        <v>5</v>
      </c>
      <c r="F442" s="38" t="s">
        <v>352</v>
      </c>
      <c r="G442" s="40" t="s">
        <v>365</v>
      </c>
      <c r="H442" s="38" t="s">
        <v>276</v>
      </c>
      <c r="I442" s="42" t="s">
        <v>342</v>
      </c>
      <c r="J442" s="38" t="s">
        <v>767</v>
      </c>
      <c r="K442" s="42" t="s">
        <v>1</v>
      </c>
      <c r="L442" s="42" t="s">
        <v>360</v>
      </c>
      <c r="M442" s="43">
        <v>2220</v>
      </c>
      <c r="N442" s="49" t="s">
        <v>747</v>
      </c>
    </row>
    <row r="443" spans="1:14" ht="15.75" customHeight="1" x14ac:dyDescent="0.2">
      <c r="A443" s="37" t="s">
        <v>578</v>
      </c>
      <c r="B443" s="90" t="s">
        <v>114</v>
      </c>
      <c r="C443" s="38" t="s">
        <v>364</v>
      </c>
      <c r="D443" s="51">
        <v>303</v>
      </c>
      <c r="E443" s="51">
        <v>5</v>
      </c>
      <c r="F443" s="38" t="s">
        <v>352</v>
      </c>
      <c r="G443" s="40" t="s">
        <v>365</v>
      </c>
      <c r="H443" s="38" t="s">
        <v>461</v>
      </c>
      <c r="I443" s="42" t="s">
        <v>467</v>
      </c>
      <c r="J443" s="38" t="s">
        <v>767</v>
      </c>
      <c r="K443" s="42" t="s">
        <v>1</v>
      </c>
      <c r="L443" s="42" t="s">
        <v>360</v>
      </c>
      <c r="M443" s="46">
        <v>290</v>
      </c>
      <c r="N443" s="49" t="s">
        <v>632</v>
      </c>
    </row>
    <row r="444" spans="1:14" ht="15.75" customHeight="1" x14ac:dyDescent="0.2">
      <c r="A444" s="37" t="s">
        <v>577</v>
      </c>
      <c r="B444" s="90" t="s">
        <v>114</v>
      </c>
      <c r="C444" s="38" t="s">
        <v>364</v>
      </c>
      <c r="D444" s="51">
        <v>303</v>
      </c>
      <c r="E444" s="51">
        <v>5</v>
      </c>
      <c r="F444" s="38" t="s">
        <v>352</v>
      </c>
      <c r="G444" s="40" t="s">
        <v>365</v>
      </c>
      <c r="H444" s="38" t="s">
        <v>439</v>
      </c>
      <c r="I444" s="42" t="s">
        <v>445</v>
      </c>
      <c r="J444" s="38" t="s">
        <v>767</v>
      </c>
      <c r="K444" s="42" t="s">
        <v>1</v>
      </c>
      <c r="L444" s="42" t="s">
        <v>360</v>
      </c>
      <c r="M444" s="43">
        <v>160</v>
      </c>
      <c r="N444" s="49" t="s">
        <v>633</v>
      </c>
    </row>
    <row r="445" spans="1:14" ht="15.75" customHeight="1" x14ac:dyDescent="0.2">
      <c r="A445" s="37" t="s">
        <v>579</v>
      </c>
      <c r="B445" s="90" t="s">
        <v>114</v>
      </c>
      <c r="C445" s="38" t="s">
        <v>364</v>
      </c>
      <c r="D445" s="51">
        <v>303</v>
      </c>
      <c r="E445" s="51">
        <v>5</v>
      </c>
      <c r="F445" s="38" t="s">
        <v>352</v>
      </c>
      <c r="G445" s="40" t="s">
        <v>365</v>
      </c>
      <c r="H445" s="38" t="s">
        <v>484</v>
      </c>
      <c r="I445" s="42" t="s">
        <v>490</v>
      </c>
      <c r="J445" s="38" t="s">
        <v>767</v>
      </c>
      <c r="K445" s="42" t="s">
        <v>1</v>
      </c>
      <c r="L445" s="42" t="s">
        <v>360</v>
      </c>
      <c r="M445" s="43">
        <v>2747</v>
      </c>
      <c r="N445" s="49" t="s">
        <v>752</v>
      </c>
    </row>
    <row r="446" spans="1:14" ht="15.75" customHeight="1" x14ac:dyDescent="0.2">
      <c r="A446" s="37" t="s">
        <v>580</v>
      </c>
      <c r="B446" s="90" t="s">
        <v>114</v>
      </c>
      <c r="C446" s="38" t="s">
        <v>364</v>
      </c>
      <c r="D446" s="51">
        <v>303</v>
      </c>
      <c r="E446" s="51">
        <v>5</v>
      </c>
      <c r="F446" s="38" t="s">
        <v>352</v>
      </c>
      <c r="G446" s="40" t="s">
        <v>365</v>
      </c>
      <c r="H446" s="38" t="s">
        <v>499</v>
      </c>
      <c r="I446" s="42" t="s">
        <v>490</v>
      </c>
      <c r="J446" s="38" t="s">
        <v>511</v>
      </c>
      <c r="K446" s="42" t="s">
        <v>1</v>
      </c>
      <c r="L446" s="42" t="s">
        <v>360</v>
      </c>
      <c r="M446" s="43">
        <v>6198</v>
      </c>
      <c r="N446" s="49" t="s">
        <v>749</v>
      </c>
    </row>
    <row r="447" spans="1:14" ht="15.75" customHeight="1" x14ac:dyDescent="0.2">
      <c r="A447" s="37" t="s">
        <v>580</v>
      </c>
      <c r="B447" s="90" t="s">
        <v>114</v>
      </c>
      <c r="C447" s="38" t="s">
        <v>512</v>
      </c>
      <c r="D447" s="51">
        <v>303</v>
      </c>
      <c r="E447" s="51">
        <v>6</v>
      </c>
      <c r="F447" s="38" t="s">
        <v>352</v>
      </c>
      <c r="G447" s="40" t="s">
        <v>365</v>
      </c>
      <c r="H447" s="38" t="s">
        <v>499</v>
      </c>
      <c r="I447" s="42" t="s">
        <v>490</v>
      </c>
      <c r="J447" s="38" t="s">
        <v>513</v>
      </c>
      <c r="K447" s="42" t="s">
        <v>1</v>
      </c>
      <c r="L447" s="42" t="s">
        <v>360</v>
      </c>
      <c r="M447" s="43">
        <v>210</v>
      </c>
      <c r="N447" s="49" t="s">
        <v>631</v>
      </c>
    </row>
    <row r="448" spans="1:14" ht="15.75" customHeight="1" x14ac:dyDescent="0.2">
      <c r="A448" s="37" t="s">
        <v>581</v>
      </c>
      <c r="B448" s="90" t="s">
        <v>114</v>
      </c>
      <c r="C448" s="38" t="s">
        <v>364</v>
      </c>
      <c r="D448" s="51">
        <v>303</v>
      </c>
      <c r="E448" s="51">
        <v>5</v>
      </c>
      <c r="F448" s="38" t="s">
        <v>352</v>
      </c>
      <c r="G448" s="40" t="s">
        <v>365</v>
      </c>
      <c r="H448" s="38" t="s">
        <v>534</v>
      </c>
      <c r="I448" s="42" t="s">
        <v>540</v>
      </c>
      <c r="J448" s="38" t="s">
        <v>767</v>
      </c>
      <c r="K448" s="42" t="s">
        <v>1</v>
      </c>
      <c r="L448" s="42" t="s">
        <v>360</v>
      </c>
      <c r="M448" s="43">
        <v>8774.0400000000009</v>
      </c>
      <c r="N448" s="49" t="s">
        <v>750</v>
      </c>
    </row>
    <row r="449" spans="1:14" ht="15.75" customHeight="1" x14ac:dyDescent="0.2">
      <c r="A449" s="37" t="s">
        <v>582</v>
      </c>
      <c r="B449" s="90" t="s">
        <v>114</v>
      </c>
      <c r="C449" s="38" t="s">
        <v>364</v>
      </c>
      <c r="D449" s="51">
        <v>303</v>
      </c>
      <c r="E449" s="51">
        <v>5</v>
      </c>
      <c r="F449" s="38" t="s">
        <v>352</v>
      </c>
      <c r="G449" s="40" t="s">
        <v>365</v>
      </c>
      <c r="H449" s="38" t="s">
        <v>555</v>
      </c>
      <c r="I449" s="42" t="s">
        <v>324</v>
      </c>
      <c r="J449" s="38" t="s">
        <v>767</v>
      </c>
      <c r="K449" s="42" t="s">
        <v>1</v>
      </c>
      <c r="L449" s="42" t="s">
        <v>360</v>
      </c>
      <c r="M449" s="43">
        <v>18719</v>
      </c>
      <c r="N449" s="49" t="s">
        <v>751</v>
      </c>
    </row>
    <row r="450" spans="1:14" ht="15.75" customHeight="1" x14ac:dyDescent="0.2">
      <c r="A450" s="37" t="s">
        <v>800</v>
      </c>
      <c r="B450" s="90" t="s">
        <v>114</v>
      </c>
      <c r="C450" s="38" t="s">
        <v>364</v>
      </c>
      <c r="D450" s="51">
        <v>303</v>
      </c>
      <c r="E450" s="51">
        <v>5</v>
      </c>
      <c r="F450" s="38" t="s">
        <v>352</v>
      </c>
      <c r="G450" s="40" t="s">
        <v>365</v>
      </c>
      <c r="H450" s="38" t="s">
        <v>520</v>
      </c>
      <c r="I450" s="42" t="s">
        <v>521</v>
      </c>
      <c r="J450" s="38" t="s">
        <v>767</v>
      </c>
      <c r="K450" s="42" t="s">
        <v>1</v>
      </c>
      <c r="L450" s="42" t="s">
        <v>360</v>
      </c>
      <c r="M450" s="43" t="s">
        <v>530</v>
      </c>
      <c r="N450" s="43" t="s">
        <v>530</v>
      </c>
    </row>
    <row r="451" spans="1:14" ht="15.75" customHeight="1" x14ac:dyDescent="0.2">
      <c r="A451" s="37" t="s">
        <v>765</v>
      </c>
      <c r="B451" s="91" t="s">
        <v>114</v>
      </c>
      <c r="C451" s="55" t="s">
        <v>115</v>
      </c>
      <c r="D451" s="55">
        <v>304</v>
      </c>
      <c r="E451" s="55">
        <v>1</v>
      </c>
      <c r="F451" s="55" t="s">
        <v>116</v>
      </c>
      <c r="G451" s="56" t="s">
        <v>117</v>
      </c>
      <c r="H451" s="55" t="s">
        <v>15</v>
      </c>
      <c r="I451" s="61" t="s">
        <v>118</v>
      </c>
      <c r="J451" s="38" t="s">
        <v>767</v>
      </c>
      <c r="K451" s="55" t="s">
        <v>18</v>
      </c>
      <c r="L451" s="55" t="s">
        <v>17</v>
      </c>
      <c r="M451" s="49" t="s">
        <v>119</v>
      </c>
      <c r="N451" s="49" t="s">
        <v>119</v>
      </c>
    </row>
    <row r="452" spans="1:14" ht="15.75" customHeight="1" x14ac:dyDescent="0.2">
      <c r="A452" s="37" t="s">
        <v>765</v>
      </c>
      <c r="B452" s="91" t="s">
        <v>114</v>
      </c>
      <c r="C452" s="55" t="s">
        <v>138</v>
      </c>
      <c r="D452" s="55">
        <v>304</v>
      </c>
      <c r="E452" s="55">
        <v>2</v>
      </c>
      <c r="F452" s="55" t="s">
        <v>116</v>
      </c>
      <c r="G452" s="56" t="s">
        <v>139</v>
      </c>
      <c r="H452" s="55" t="s">
        <v>15</v>
      </c>
      <c r="I452" s="61" t="s">
        <v>118</v>
      </c>
      <c r="J452" s="38" t="s">
        <v>767</v>
      </c>
      <c r="K452" s="55" t="s">
        <v>18</v>
      </c>
      <c r="L452" s="55" t="s">
        <v>17</v>
      </c>
      <c r="M452" s="49" t="s">
        <v>119</v>
      </c>
      <c r="N452" s="49" t="s">
        <v>119</v>
      </c>
    </row>
    <row r="453" spans="1:14" ht="15.75" customHeight="1" x14ac:dyDescent="0.2">
      <c r="A453" s="37" t="s">
        <v>580</v>
      </c>
      <c r="B453" s="90" t="s">
        <v>209</v>
      </c>
      <c r="C453" s="38" t="s">
        <v>376</v>
      </c>
      <c r="D453" s="51">
        <v>401</v>
      </c>
      <c r="E453" s="51">
        <v>1</v>
      </c>
      <c r="F453" s="38" t="s">
        <v>259</v>
      </c>
      <c r="G453" s="40" t="s">
        <v>377</v>
      </c>
      <c r="H453" s="38" t="s">
        <v>499</v>
      </c>
      <c r="I453" s="38" t="s">
        <v>41</v>
      </c>
      <c r="J453" s="41" t="s">
        <v>378</v>
      </c>
      <c r="K453" s="42" t="s">
        <v>1</v>
      </c>
      <c r="L453" s="42" t="s">
        <v>1</v>
      </c>
      <c r="M453" s="43">
        <v>36</v>
      </c>
      <c r="N453" s="43">
        <v>36</v>
      </c>
    </row>
    <row r="454" spans="1:14" ht="15.75" customHeight="1" x14ac:dyDescent="0.2">
      <c r="A454" s="37" t="s">
        <v>580</v>
      </c>
      <c r="B454" s="90" t="s">
        <v>209</v>
      </c>
      <c r="C454" s="38" t="s">
        <v>376</v>
      </c>
      <c r="D454" s="51">
        <v>401</v>
      </c>
      <c r="E454" s="51">
        <v>1</v>
      </c>
      <c r="F454" s="38" t="s">
        <v>259</v>
      </c>
      <c r="G454" s="40" t="s">
        <v>377</v>
      </c>
      <c r="H454" s="38" t="s">
        <v>499</v>
      </c>
      <c r="I454" s="38" t="s">
        <v>41</v>
      </c>
      <c r="J454" s="41" t="s">
        <v>379</v>
      </c>
      <c r="K454" s="42" t="s">
        <v>279</v>
      </c>
      <c r="L454" s="42" t="s">
        <v>279</v>
      </c>
      <c r="M454" s="43">
        <v>8.7900000000000006E-2</v>
      </c>
      <c r="N454" s="44" t="s">
        <v>663</v>
      </c>
    </row>
    <row r="455" spans="1:14" ht="15.75" customHeight="1" x14ac:dyDescent="0.2">
      <c r="A455" s="37" t="s">
        <v>580</v>
      </c>
      <c r="B455" s="90" t="s">
        <v>209</v>
      </c>
      <c r="C455" s="38" t="s">
        <v>380</v>
      </c>
      <c r="D455" s="51">
        <v>401</v>
      </c>
      <c r="E455" s="51">
        <v>3</v>
      </c>
      <c r="F455" s="38" t="s">
        <v>259</v>
      </c>
      <c r="G455" s="40" t="s">
        <v>381</v>
      </c>
      <c r="H455" s="38" t="s">
        <v>499</v>
      </c>
      <c r="I455" s="38" t="s">
        <v>41</v>
      </c>
      <c r="J455" s="41" t="s">
        <v>767</v>
      </c>
      <c r="K455" s="42" t="s">
        <v>1</v>
      </c>
      <c r="L455" s="42" t="s">
        <v>1</v>
      </c>
      <c r="M455" s="43">
        <v>11</v>
      </c>
      <c r="N455" s="43">
        <v>11</v>
      </c>
    </row>
    <row r="456" spans="1:14" ht="15.75" customHeight="1" x14ac:dyDescent="0.2">
      <c r="A456" s="37" t="s">
        <v>580</v>
      </c>
      <c r="B456" s="90" t="s">
        <v>209</v>
      </c>
      <c r="C456" s="38" t="s">
        <v>382</v>
      </c>
      <c r="D456" s="51">
        <v>403</v>
      </c>
      <c r="E456" s="51">
        <v>1</v>
      </c>
      <c r="F456" s="38" t="s">
        <v>270</v>
      </c>
      <c r="G456" s="40" t="s">
        <v>383</v>
      </c>
      <c r="H456" s="38" t="s">
        <v>499</v>
      </c>
      <c r="I456" s="38" t="s">
        <v>494</v>
      </c>
      <c r="J456" s="41" t="s">
        <v>767</v>
      </c>
      <c r="K456" s="42" t="s">
        <v>18</v>
      </c>
      <c r="L456" s="42" t="s">
        <v>17</v>
      </c>
      <c r="M456" s="43" t="s">
        <v>516</v>
      </c>
      <c r="N456" s="43" t="s">
        <v>516</v>
      </c>
    </row>
    <row r="457" spans="1:14" ht="15.75" customHeight="1" x14ac:dyDescent="0.2">
      <c r="A457" s="37" t="s">
        <v>580</v>
      </c>
      <c r="B457" s="90" t="s">
        <v>209</v>
      </c>
      <c r="C457" s="38" t="s">
        <v>404</v>
      </c>
      <c r="D457" s="51">
        <v>403</v>
      </c>
      <c r="E457" s="51">
        <v>10</v>
      </c>
      <c r="F457" s="38" t="s">
        <v>270</v>
      </c>
      <c r="G457" s="40" t="s">
        <v>405</v>
      </c>
      <c r="H457" s="38" t="s">
        <v>499</v>
      </c>
      <c r="I457" s="38" t="s">
        <v>494</v>
      </c>
      <c r="J457" s="41" t="s">
        <v>767</v>
      </c>
      <c r="K457" s="42" t="s">
        <v>18</v>
      </c>
      <c r="L457" s="42" t="s">
        <v>17</v>
      </c>
      <c r="M457" s="46" t="s">
        <v>588</v>
      </c>
      <c r="N457" s="46" t="s">
        <v>588</v>
      </c>
    </row>
    <row r="458" spans="1:14" ht="15.75" customHeight="1" x14ac:dyDescent="0.2">
      <c r="A458" s="37" t="s">
        <v>580</v>
      </c>
      <c r="B458" s="90" t="s">
        <v>209</v>
      </c>
      <c r="C458" s="38" t="s">
        <v>385</v>
      </c>
      <c r="D458" s="51">
        <v>403</v>
      </c>
      <c r="E458" s="51">
        <v>2</v>
      </c>
      <c r="F458" s="38" t="s">
        <v>270</v>
      </c>
      <c r="G458" s="40" t="s">
        <v>386</v>
      </c>
      <c r="H458" s="38" t="s">
        <v>499</v>
      </c>
      <c r="I458" s="38" t="s">
        <v>494</v>
      </c>
      <c r="J458" s="41" t="s">
        <v>767</v>
      </c>
      <c r="K458" s="42" t="s">
        <v>18</v>
      </c>
      <c r="L458" s="42" t="s">
        <v>17</v>
      </c>
      <c r="M458" s="48" t="s">
        <v>810</v>
      </c>
      <c r="N458" s="48" t="s">
        <v>810</v>
      </c>
    </row>
    <row r="459" spans="1:14" ht="15.75" customHeight="1" x14ac:dyDescent="0.2">
      <c r="A459" s="37" t="s">
        <v>580</v>
      </c>
      <c r="B459" s="90" t="s">
        <v>209</v>
      </c>
      <c r="C459" s="38" t="s">
        <v>388</v>
      </c>
      <c r="D459" s="51">
        <v>403</v>
      </c>
      <c r="E459" s="51">
        <v>3</v>
      </c>
      <c r="F459" s="38" t="s">
        <v>270</v>
      </c>
      <c r="G459" s="40" t="s">
        <v>389</v>
      </c>
      <c r="H459" s="38" t="s">
        <v>499</v>
      </c>
      <c r="I459" s="38" t="s">
        <v>494</v>
      </c>
      <c r="J459" s="41" t="s">
        <v>767</v>
      </c>
      <c r="K459" s="42" t="s">
        <v>18</v>
      </c>
      <c r="L459" s="42" t="s">
        <v>17</v>
      </c>
      <c r="M459" s="48" t="s">
        <v>811</v>
      </c>
      <c r="N459" s="48" t="s">
        <v>811</v>
      </c>
    </row>
    <row r="460" spans="1:14" ht="15.75" customHeight="1" x14ac:dyDescent="0.2">
      <c r="A460" s="37" t="s">
        <v>580</v>
      </c>
      <c r="B460" s="90" t="s">
        <v>209</v>
      </c>
      <c r="C460" s="38" t="s">
        <v>391</v>
      </c>
      <c r="D460" s="51">
        <v>403</v>
      </c>
      <c r="E460" s="51">
        <v>4</v>
      </c>
      <c r="F460" s="38" t="s">
        <v>270</v>
      </c>
      <c r="G460" s="40" t="s">
        <v>392</v>
      </c>
      <c r="H460" s="38" t="s">
        <v>499</v>
      </c>
      <c r="I460" s="38" t="s">
        <v>494</v>
      </c>
      <c r="J460" s="41" t="s">
        <v>767</v>
      </c>
      <c r="K460" s="42" t="s">
        <v>18</v>
      </c>
      <c r="L460" s="42" t="s">
        <v>17</v>
      </c>
      <c r="M460" s="48" t="s">
        <v>814</v>
      </c>
      <c r="N460" s="48" t="s">
        <v>814</v>
      </c>
    </row>
    <row r="461" spans="1:14" ht="15.75" customHeight="1" x14ac:dyDescent="0.2">
      <c r="A461" s="37" t="s">
        <v>580</v>
      </c>
      <c r="B461" s="90" t="s">
        <v>209</v>
      </c>
      <c r="C461" s="38" t="s">
        <v>393</v>
      </c>
      <c r="D461" s="51">
        <v>403</v>
      </c>
      <c r="E461" s="51">
        <v>5</v>
      </c>
      <c r="F461" s="38" t="s">
        <v>270</v>
      </c>
      <c r="G461" s="40" t="s">
        <v>394</v>
      </c>
      <c r="H461" s="38" t="s">
        <v>499</v>
      </c>
      <c r="I461" s="38" t="s">
        <v>494</v>
      </c>
      <c r="J461" s="41" t="s">
        <v>767</v>
      </c>
      <c r="K461" s="42" t="s">
        <v>18</v>
      </c>
      <c r="L461" s="42" t="s">
        <v>17</v>
      </c>
      <c r="M461" s="46" t="s">
        <v>788</v>
      </c>
      <c r="N461" s="46" t="s">
        <v>788</v>
      </c>
    </row>
    <row r="462" spans="1:14" ht="15.75" customHeight="1" x14ac:dyDescent="0.2">
      <c r="A462" s="37" t="s">
        <v>580</v>
      </c>
      <c r="B462" s="90" t="s">
        <v>209</v>
      </c>
      <c r="C462" s="38" t="s">
        <v>396</v>
      </c>
      <c r="D462" s="51">
        <v>403</v>
      </c>
      <c r="E462" s="51">
        <v>6</v>
      </c>
      <c r="F462" s="38" t="s">
        <v>270</v>
      </c>
      <c r="G462" s="40" t="s">
        <v>397</v>
      </c>
      <c r="H462" s="38" t="s">
        <v>499</v>
      </c>
      <c r="I462" s="38" t="s">
        <v>494</v>
      </c>
      <c r="J462" s="41" t="s">
        <v>767</v>
      </c>
      <c r="K462" s="42" t="s">
        <v>18</v>
      </c>
      <c r="L462" s="42" t="s">
        <v>17</v>
      </c>
      <c r="M462" s="48" t="s">
        <v>799</v>
      </c>
      <c r="N462" s="48" t="s">
        <v>799</v>
      </c>
    </row>
    <row r="463" spans="1:14" ht="15.75" customHeight="1" x14ac:dyDescent="0.2">
      <c r="A463" s="37" t="s">
        <v>580</v>
      </c>
      <c r="B463" s="90" t="s">
        <v>209</v>
      </c>
      <c r="C463" s="38" t="s">
        <v>399</v>
      </c>
      <c r="D463" s="51">
        <v>403</v>
      </c>
      <c r="E463" s="51">
        <v>8</v>
      </c>
      <c r="F463" s="38" t="s">
        <v>270</v>
      </c>
      <c r="G463" s="40" t="s">
        <v>400</v>
      </c>
      <c r="H463" s="38" t="s">
        <v>499</v>
      </c>
      <c r="I463" s="38" t="s">
        <v>494</v>
      </c>
      <c r="J463" s="41" t="s">
        <v>401</v>
      </c>
      <c r="K463" s="42" t="s">
        <v>1</v>
      </c>
      <c r="L463" s="42" t="s">
        <v>1</v>
      </c>
      <c r="M463" s="43">
        <v>576</v>
      </c>
      <c r="N463" s="43">
        <v>576</v>
      </c>
    </row>
    <row r="464" spans="1:14" ht="15.75" customHeight="1" x14ac:dyDescent="0.2">
      <c r="A464" s="37" t="s">
        <v>580</v>
      </c>
      <c r="B464" s="90" t="s">
        <v>209</v>
      </c>
      <c r="C464" s="38" t="s">
        <v>399</v>
      </c>
      <c r="D464" s="51">
        <v>403</v>
      </c>
      <c r="E464" s="51">
        <v>8</v>
      </c>
      <c r="F464" s="38" t="s">
        <v>270</v>
      </c>
      <c r="G464" s="40" t="s">
        <v>400</v>
      </c>
      <c r="H464" s="38" t="s">
        <v>499</v>
      </c>
      <c r="I464" s="38" t="s">
        <v>494</v>
      </c>
      <c r="J464" s="41" t="s">
        <v>402</v>
      </c>
      <c r="K464" s="42" t="s">
        <v>1</v>
      </c>
      <c r="L464" s="42" t="s">
        <v>1</v>
      </c>
      <c r="M464" s="43">
        <f>37+12+4+9</f>
        <v>62</v>
      </c>
      <c r="N464" s="43">
        <v>62</v>
      </c>
    </row>
    <row r="465" spans="1:14" ht="15.75" customHeight="1" x14ac:dyDescent="0.2">
      <c r="A465" s="37" t="s">
        <v>580</v>
      </c>
      <c r="B465" s="90" t="s">
        <v>209</v>
      </c>
      <c r="C465" s="38" t="s">
        <v>399</v>
      </c>
      <c r="D465" s="51">
        <v>403</v>
      </c>
      <c r="E465" s="51">
        <v>8</v>
      </c>
      <c r="F465" s="38" t="s">
        <v>270</v>
      </c>
      <c r="G465" s="40" t="s">
        <v>400</v>
      </c>
      <c r="H465" s="38" t="s">
        <v>499</v>
      </c>
      <c r="I465" s="38" t="s">
        <v>494</v>
      </c>
      <c r="J465" s="41" t="s">
        <v>403</v>
      </c>
      <c r="K465" s="42" t="s">
        <v>279</v>
      </c>
      <c r="L465" s="42" t="s">
        <v>279</v>
      </c>
      <c r="M465" s="43">
        <v>1</v>
      </c>
      <c r="N465" s="44" t="s">
        <v>466</v>
      </c>
    </row>
    <row r="466" spans="1:14" ht="15.75" customHeight="1" x14ac:dyDescent="0.2">
      <c r="A466" s="37" t="s">
        <v>580</v>
      </c>
      <c r="B466" s="90" t="s">
        <v>209</v>
      </c>
      <c r="C466" s="38" t="s">
        <v>214</v>
      </c>
      <c r="D466" s="51">
        <v>404</v>
      </c>
      <c r="E466" s="51">
        <v>1</v>
      </c>
      <c r="F466" s="38" t="s">
        <v>215</v>
      </c>
      <c r="G466" s="40" t="s">
        <v>216</v>
      </c>
      <c r="H466" s="38" t="s">
        <v>499</v>
      </c>
      <c r="I466" s="38" t="s">
        <v>202</v>
      </c>
      <c r="J466" s="41" t="s">
        <v>767</v>
      </c>
      <c r="K466" s="42" t="s">
        <v>1</v>
      </c>
      <c r="L466" s="42" t="s">
        <v>217</v>
      </c>
      <c r="M466" s="46" t="s">
        <v>517</v>
      </c>
      <c r="N466" s="46" t="s">
        <v>772</v>
      </c>
    </row>
    <row r="467" spans="1:14" ht="15.75" customHeight="1" x14ac:dyDescent="0.2">
      <c r="A467" s="37" t="s">
        <v>580</v>
      </c>
      <c r="B467" s="90" t="s">
        <v>209</v>
      </c>
      <c r="C467" s="38" t="s">
        <v>262</v>
      </c>
      <c r="D467" s="39">
        <v>404</v>
      </c>
      <c r="E467" s="39">
        <v>2</v>
      </c>
      <c r="F467" s="38" t="s">
        <v>215</v>
      </c>
      <c r="G467" s="40" t="s">
        <v>263</v>
      </c>
      <c r="H467" s="38" t="s">
        <v>499</v>
      </c>
      <c r="I467" s="38" t="s">
        <v>202</v>
      </c>
      <c r="J467" s="41" t="s">
        <v>767</v>
      </c>
      <c r="K467" s="42" t="s">
        <v>18</v>
      </c>
      <c r="L467" s="42" t="s">
        <v>17</v>
      </c>
      <c r="M467" s="48" t="s">
        <v>798</v>
      </c>
      <c r="N467" s="48" t="s">
        <v>798</v>
      </c>
    </row>
    <row r="468" spans="1:14" ht="15.75" customHeight="1" x14ac:dyDescent="0.2">
      <c r="A468" s="37" t="s">
        <v>580</v>
      </c>
      <c r="B468" s="90" t="s">
        <v>209</v>
      </c>
      <c r="C468" s="38" t="s">
        <v>267</v>
      </c>
      <c r="D468" s="39">
        <v>404</v>
      </c>
      <c r="E468" s="39">
        <v>3</v>
      </c>
      <c r="F468" s="38" t="s">
        <v>215</v>
      </c>
      <c r="G468" s="40" t="s">
        <v>268</v>
      </c>
      <c r="H468" s="38" t="s">
        <v>499</v>
      </c>
      <c r="I468" s="38" t="s">
        <v>202</v>
      </c>
      <c r="J468" s="41" t="s">
        <v>767</v>
      </c>
      <c r="K468" s="42" t="s">
        <v>279</v>
      </c>
      <c r="L468" s="42" t="s">
        <v>279</v>
      </c>
      <c r="M468" s="43">
        <v>0.54759999999999998</v>
      </c>
      <c r="N468" s="44" t="s">
        <v>691</v>
      </c>
    </row>
    <row r="469" spans="1:14" ht="15.75" customHeight="1" x14ac:dyDescent="0.2">
      <c r="A469" s="37" t="s">
        <v>580</v>
      </c>
      <c r="B469" s="90" t="s">
        <v>209</v>
      </c>
      <c r="C469" s="38" t="s">
        <v>218</v>
      </c>
      <c r="D469" s="51">
        <v>405</v>
      </c>
      <c r="E469" s="51">
        <v>1</v>
      </c>
      <c r="F469" s="38" t="s">
        <v>219</v>
      </c>
      <c r="G469" s="40" t="s">
        <v>220</v>
      </c>
      <c r="H469" s="38" t="s">
        <v>499</v>
      </c>
      <c r="I469" s="38" t="s">
        <v>41</v>
      </c>
      <c r="J469" s="41" t="s">
        <v>407</v>
      </c>
      <c r="K469" s="42" t="s">
        <v>279</v>
      </c>
      <c r="L469" s="42" t="s">
        <v>279</v>
      </c>
      <c r="M469" s="43">
        <v>0.01</v>
      </c>
      <c r="N469" s="44" t="s">
        <v>476</v>
      </c>
    </row>
    <row r="470" spans="1:14" ht="15.75" customHeight="1" x14ac:dyDescent="0.2">
      <c r="A470" s="37" t="s">
        <v>580</v>
      </c>
      <c r="B470" s="90" t="s">
        <v>209</v>
      </c>
      <c r="C470" s="38" t="s">
        <v>218</v>
      </c>
      <c r="D470" s="51">
        <v>405</v>
      </c>
      <c r="E470" s="51">
        <v>1</v>
      </c>
      <c r="F470" s="38" t="s">
        <v>219</v>
      </c>
      <c r="G470" s="40" t="s">
        <v>220</v>
      </c>
      <c r="H470" s="38" t="s">
        <v>499</v>
      </c>
      <c r="I470" s="38" t="s">
        <v>41</v>
      </c>
      <c r="J470" s="41" t="s">
        <v>408</v>
      </c>
      <c r="K470" s="42" t="s">
        <v>279</v>
      </c>
      <c r="L470" s="42" t="s">
        <v>279</v>
      </c>
      <c r="M470" s="43">
        <v>0.01</v>
      </c>
      <c r="N470" s="44" t="s">
        <v>476</v>
      </c>
    </row>
    <row r="471" spans="1:14" ht="15.75" customHeight="1" x14ac:dyDescent="0.2">
      <c r="A471" s="37" t="s">
        <v>580</v>
      </c>
      <c r="B471" s="90" t="s">
        <v>209</v>
      </c>
      <c r="C471" s="38" t="s">
        <v>218</v>
      </c>
      <c r="D471" s="51">
        <v>405</v>
      </c>
      <c r="E471" s="51">
        <v>1</v>
      </c>
      <c r="F471" s="38" t="s">
        <v>219</v>
      </c>
      <c r="G471" s="40" t="s">
        <v>220</v>
      </c>
      <c r="H471" s="38" t="s">
        <v>499</v>
      </c>
      <c r="I471" s="38" t="s">
        <v>41</v>
      </c>
      <c r="J471" s="41" t="s">
        <v>409</v>
      </c>
      <c r="K471" s="42" t="s">
        <v>279</v>
      </c>
      <c r="L471" s="42" t="s">
        <v>279</v>
      </c>
      <c r="M471" s="43">
        <v>0.01</v>
      </c>
      <c r="N471" s="44" t="s">
        <v>476</v>
      </c>
    </row>
    <row r="472" spans="1:14" ht="15.75" customHeight="1" x14ac:dyDescent="0.2">
      <c r="A472" s="37" t="s">
        <v>580</v>
      </c>
      <c r="B472" s="90" t="s">
        <v>209</v>
      </c>
      <c r="C472" s="38" t="s">
        <v>218</v>
      </c>
      <c r="D472" s="51">
        <v>405</v>
      </c>
      <c r="E472" s="51">
        <v>1</v>
      </c>
      <c r="F472" s="38" t="s">
        <v>219</v>
      </c>
      <c r="G472" s="40" t="s">
        <v>220</v>
      </c>
      <c r="H472" s="38" t="s">
        <v>499</v>
      </c>
      <c r="I472" s="38" t="s">
        <v>41</v>
      </c>
      <c r="J472" s="41" t="s">
        <v>410</v>
      </c>
      <c r="K472" s="42" t="s">
        <v>279</v>
      </c>
      <c r="L472" s="42" t="s">
        <v>279</v>
      </c>
      <c r="M472" s="43">
        <v>0.02</v>
      </c>
      <c r="N472" s="44" t="s">
        <v>478</v>
      </c>
    </row>
    <row r="473" spans="1:14" ht="15.75" customHeight="1" x14ac:dyDescent="0.2">
      <c r="A473" s="37" t="s">
        <v>580</v>
      </c>
      <c r="B473" s="90" t="s">
        <v>209</v>
      </c>
      <c r="C473" s="38" t="s">
        <v>218</v>
      </c>
      <c r="D473" s="39">
        <v>405</v>
      </c>
      <c r="E473" s="39">
        <v>1</v>
      </c>
      <c r="F473" s="38" t="s">
        <v>219</v>
      </c>
      <c r="G473" s="40" t="s">
        <v>220</v>
      </c>
      <c r="H473" s="38" t="s">
        <v>499</v>
      </c>
      <c r="I473" s="38" t="s">
        <v>41</v>
      </c>
      <c r="J473" s="41" t="s">
        <v>518</v>
      </c>
      <c r="K473" s="42" t="s">
        <v>279</v>
      </c>
      <c r="L473" s="42" t="s">
        <v>279</v>
      </c>
      <c r="M473" s="43">
        <v>0.03</v>
      </c>
      <c r="N473" s="44" t="s">
        <v>479</v>
      </c>
    </row>
    <row r="474" spans="1:14" ht="15.75" customHeight="1" x14ac:dyDescent="0.2">
      <c r="A474" s="37" t="s">
        <v>580</v>
      </c>
      <c r="B474" s="90" t="s">
        <v>209</v>
      </c>
      <c r="C474" s="38" t="s">
        <v>218</v>
      </c>
      <c r="D474" s="39">
        <v>405</v>
      </c>
      <c r="E474" s="39">
        <v>1</v>
      </c>
      <c r="F474" s="38" t="s">
        <v>219</v>
      </c>
      <c r="G474" s="40" t="s">
        <v>220</v>
      </c>
      <c r="H474" s="38" t="s">
        <v>499</v>
      </c>
      <c r="I474" s="38" t="s">
        <v>41</v>
      </c>
      <c r="J474" s="41" t="s">
        <v>519</v>
      </c>
      <c r="K474" s="42" t="s">
        <v>279</v>
      </c>
      <c r="L474" s="42" t="s">
        <v>279</v>
      </c>
      <c r="M474" s="43">
        <v>0.02</v>
      </c>
      <c r="N474" s="44" t="s">
        <v>478</v>
      </c>
    </row>
    <row r="475" spans="1:14" ht="15.75" customHeight="1" x14ac:dyDescent="0.2">
      <c r="A475" s="37" t="s">
        <v>580</v>
      </c>
      <c r="B475" s="90" t="s">
        <v>209</v>
      </c>
      <c r="C475" s="38" t="s">
        <v>218</v>
      </c>
      <c r="D475" s="51">
        <v>405</v>
      </c>
      <c r="E475" s="51">
        <v>1</v>
      </c>
      <c r="F475" s="38" t="s">
        <v>219</v>
      </c>
      <c r="G475" s="40" t="s">
        <v>220</v>
      </c>
      <c r="H475" s="38" t="s">
        <v>499</v>
      </c>
      <c r="I475" s="38" t="s">
        <v>41</v>
      </c>
      <c r="J475" s="41" t="s">
        <v>411</v>
      </c>
      <c r="K475" s="42" t="s">
        <v>279</v>
      </c>
      <c r="L475" s="42" t="s">
        <v>279</v>
      </c>
      <c r="M475" s="43">
        <v>0.09</v>
      </c>
      <c r="N475" s="44" t="s">
        <v>675</v>
      </c>
    </row>
    <row r="476" spans="1:14" ht="15.75" customHeight="1" x14ac:dyDescent="0.2">
      <c r="A476" s="37" t="s">
        <v>580</v>
      </c>
      <c r="B476" s="90" t="s">
        <v>209</v>
      </c>
      <c r="C476" s="38" t="s">
        <v>218</v>
      </c>
      <c r="D476" s="51">
        <v>405</v>
      </c>
      <c r="E476" s="51">
        <v>1</v>
      </c>
      <c r="F476" s="38" t="s">
        <v>219</v>
      </c>
      <c r="G476" s="40" t="s">
        <v>220</v>
      </c>
      <c r="H476" s="38" t="s">
        <v>499</v>
      </c>
      <c r="I476" s="38" t="s">
        <v>41</v>
      </c>
      <c r="J476" s="41" t="s">
        <v>412</v>
      </c>
      <c r="K476" s="42" t="s">
        <v>279</v>
      </c>
      <c r="L476" s="42" t="s">
        <v>279</v>
      </c>
      <c r="M476" s="43">
        <v>0.06</v>
      </c>
      <c r="N476" s="44" t="s">
        <v>670</v>
      </c>
    </row>
    <row r="477" spans="1:14" ht="15.75" customHeight="1" x14ac:dyDescent="0.2">
      <c r="A477" s="37" t="s">
        <v>580</v>
      </c>
      <c r="B477" s="90" t="s">
        <v>209</v>
      </c>
      <c r="C477" s="38" t="s">
        <v>218</v>
      </c>
      <c r="D477" s="51">
        <v>405</v>
      </c>
      <c r="E477" s="51">
        <v>1</v>
      </c>
      <c r="F477" s="38" t="s">
        <v>219</v>
      </c>
      <c r="G477" s="40" t="s">
        <v>220</v>
      </c>
      <c r="H477" s="38" t="s">
        <v>499</v>
      </c>
      <c r="I477" s="38" t="s">
        <v>41</v>
      </c>
      <c r="J477" s="41" t="s">
        <v>413</v>
      </c>
      <c r="K477" s="42" t="s">
        <v>279</v>
      </c>
      <c r="L477" s="42" t="s">
        <v>279</v>
      </c>
      <c r="M477" s="43">
        <v>0.06</v>
      </c>
      <c r="N477" s="44" t="s">
        <v>670</v>
      </c>
    </row>
    <row r="478" spans="1:14" ht="15.75" customHeight="1" x14ac:dyDescent="0.2">
      <c r="A478" s="37" t="s">
        <v>580</v>
      </c>
      <c r="B478" s="90" t="s">
        <v>209</v>
      </c>
      <c r="C478" s="38" t="s">
        <v>218</v>
      </c>
      <c r="D478" s="51">
        <v>405</v>
      </c>
      <c r="E478" s="51">
        <v>1</v>
      </c>
      <c r="F478" s="38" t="s">
        <v>219</v>
      </c>
      <c r="G478" s="40" t="s">
        <v>220</v>
      </c>
      <c r="H478" s="38" t="s">
        <v>499</v>
      </c>
      <c r="I478" s="38" t="s">
        <v>41</v>
      </c>
      <c r="J478" s="41" t="s">
        <v>414</v>
      </c>
      <c r="K478" s="42" t="s">
        <v>279</v>
      </c>
      <c r="L478" s="42" t="s">
        <v>279</v>
      </c>
      <c r="M478" s="43">
        <v>7.0000000000000007E-2</v>
      </c>
      <c r="N478" s="44" t="s">
        <v>669</v>
      </c>
    </row>
    <row r="479" spans="1:14" ht="15.75" customHeight="1" x14ac:dyDescent="0.2">
      <c r="A479" s="37" t="s">
        <v>580</v>
      </c>
      <c r="B479" s="90" t="s">
        <v>209</v>
      </c>
      <c r="C479" s="38" t="s">
        <v>218</v>
      </c>
      <c r="D479" s="51">
        <v>405</v>
      </c>
      <c r="E479" s="51">
        <v>1</v>
      </c>
      <c r="F479" s="38" t="s">
        <v>219</v>
      </c>
      <c r="G479" s="40" t="s">
        <v>220</v>
      </c>
      <c r="H479" s="38" t="s">
        <v>499</v>
      </c>
      <c r="I479" s="38" t="s">
        <v>41</v>
      </c>
      <c r="J479" s="41" t="s">
        <v>415</v>
      </c>
      <c r="K479" s="42" t="s">
        <v>279</v>
      </c>
      <c r="L479" s="42" t="s">
        <v>279</v>
      </c>
      <c r="M479" s="43">
        <v>0.6</v>
      </c>
      <c r="N479" s="44" t="s">
        <v>681</v>
      </c>
    </row>
    <row r="480" spans="1:14" ht="15.75" customHeight="1" x14ac:dyDescent="0.2">
      <c r="A480" s="37" t="s">
        <v>580</v>
      </c>
      <c r="B480" s="90" t="s">
        <v>209</v>
      </c>
      <c r="C480" s="38" t="s">
        <v>218</v>
      </c>
      <c r="D480" s="51">
        <v>405</v>
      </c>
      <c r="E480" s="51">
        <v>1</v>
      </c>
      <c r="F480" s="38" t="s">
        <v>219</v>
      </c>
      <c r="G480" s="40" t="s">
        <v>220</v>
      </c>
      <c r="H480" s="38" t="s">
        <v>499</v>
      </c>
      <c r="I480" s="38" t="s">
        <v>41</v>
      </c>
      <c r="J480" s="41" t="s">
        <v>792</v>
      </c>
      <c r="K480" s="42" t="s">
        <v>279</v>
      </c>
      <c r="L480" s="42" t="s">
        <v>279</v>
      </c>
      <c r="M480" s="43">
        <v>0.02</v>
      </c>
      <c r="N480" s="44" t="s">
        <v>478</v>
      </c>
    </row>
    <row r="481" spans="1:14" ht="15.75" customHeight="1" x14ac:dyDescent="0.2">
      <c r="A481" s="37" t="s">
        <v>580</v>
      </c>
      <c r="B481" s="90" t="s">
        <v>209</v>
      </c>
      <c r="C481" s="38" t="s">
        <v>264</v>
      </c>
      <c r="D481" s="51">
        <v>405</v>
      </c>
      <c r="E481" s="51">
        <v>2</v>
      </c>
      <c r="F481" s="38" t="s">
        <v>219</v>
      </c>
      <c r="G481" s="40" t="s">
        <v>265</v>
      </c>
      <c r="H481" s="38" t="s">
        <v>499</v>
      </c>
      <c r="I481" s="38" t="s">
        <v>41</v>
      </c>
      <c r="J481" s="41" t="s">
        <v>767</v>
      </c>
      <c r="K481" s="42" t="s">
        <v>1</v>
      </c>
      <c r="L481" s="42" t="s">
        <v>1</v>
      </c>
      <c r="M481" s="43">
        <v>1.9</v>
      </c>
      <c r="N481" s="43">
        <v>1.9</v>
      </c>
    </row>
    <row r="482" spans="1:14" ht="15.75" customHeight="1" x14ac:dyDescent="0.2">
      <c r="A482" s="37" t="s">
        <v>580</v>
      </c>
      <c r="B482" s="90" t="s">
        <v>209</v>
      </c>
      <c r="C482" s="38" t="s">
        <v>223</v>
      </c>
      <c r="D482" s="39">
        <v>406</v>
      </c>
      <c r="E482" s="39">
        <v>1</v>
      </c>
      <c r="F482" s="38" t="s">
        <v>224</v>
      </c>
      <c r="G482" s="40" t="s">
        <v>225</v>
      </c>
      <c r="H482" s="38" t="s">
        <v>499</v>
      </c>
      <c r="I482" s="41" t="s">
        <v>202</v>
      </c>
      <c r="J482" s="41" t="s">
        <v>767</v>
      </c>
      <c r="K482" s="42" t="s">
        <v>18</v>
      </c>
      <c r="L482" s="42" t="s">
        <v>17</v>
      </c>
      <c r="M482" s="43" t="s">
        <v>226</v>
      </c>
      <c r="N482" s="43" t="s">
        <v>226</v>
      </c>
    </row>
    <row r="483" spans="1:14" ht="15.75" customHeight="1" x14ac:dyDescent="0.2">
      <c r="A483" s="37" t="s">
        <v>580</v>
      </c>
      <c r="B483" s="90" t="s">
        <v>209</v>
      </c>
      <c r="C483" s="38" t="s">
        <v>417</v>
      </c>
      <c r="D483" s="51">
        <v>410</v>
      </c>
      <c r="E483" s="51">
        <v>1</v>
      </c>
      <c r="F483" s="38" t="s">
        <v>418</v>
      </c>
      <c r="G483" s="40" t="s">
        <v>419</v>
      </c>
      <c r="H483" s="38" t="s">
        <v>499</v>
      </c>
      <c r="I483" s="38" t="s">
        <v>202</v>
      </c>
      <c r="J483" s="41" t="s">
        <v>767</v>
      </c>
      <c r="K483" s="42" t="s">
        <v>279</v>
      </c>
      <c r="L483" s="42" t="s">
        <v>279</v>
      </c>
      <c r="M483" s="43">
        <v>1</v>
      </c>
      <c r="N483" s="44" t="s">
        <v>466</v>
      </c>
    </row>
    <row r="484" spans="1:14" ht="15.75" customHeight="1" x14ac:dyDescent="0.2">
      <c r="A484" s="37" t="s">
        <v>580</v>
      </c>
      <c r="B484" s="90" t="s">
        <v>209</v>
      </c>
      <c r="C484" s="38" t="s">
        <v>420</v>
      </c>
      <c r="D484" s="39">
        <v>412</v>
      </c>
      <c r="E484" s="39">
        <v>2</v>
      </c>
      <c r="F484" s="38" t="s">
        <v>242</v>
      </c>
      <c r="G484" s="40" t="s">
        <v>421</v>
      </c>
      <c r="H484" s="38" t="s">
        <v>499</v>
      </c>
      <c r="I484" s="38" t="s">
        <v>202</v>
      </c>
      <c r="J484" s="41" t="s">
        <v>767</v>
      </c>
      <c r="K484" s="42" t="s">
        <v>18</v>
      </c>
      <c r="L484" s="42" t="s">
        <v>17</v>
      </c>
      <c r="M484" s="46" t="s">
        <v>457</v>
      </c>
      <c r="N484" s="46" t="s">
        <v>457</v>
      </c>
    </row>
    <row r="485" spans="1:14" ht="15.75" customHeight="1" x14ac:dyDescent="0.2">
      <c r="A485" s="37" t="s">
        <v>580</v>
      </c>
      <c r="B485" s="90" t="s">
        <v>209</v>
      </c>
      <c r="C485" s="38" t="s">
        <v>423</v>
      </c>
      <c r="D485" s="39">
        <v>413</v>
      </c>
      <c r="E485" s="39">
        <v>1</v>
      </c>
      <c r="F485" s="38" t="s">
        <v>288</v>
      </c>
      <c r="G485" s="40" t="s">
        <v>424</v>
      </c>
      <c r="H485" s="38" t="s">
        <v>499</v>
      </c>
      <c r="I485" s="38" t="s">
        <v>256</v>
      </c>
      <c r="J485" s="41" t="s">
        <v>767</v>
      </c>
      <c r="K485" s="42" t="s">
        <v>18</v>
      </c>
      <c r="L485" s="42" t="s">
        <v>17</v>
      </c>
      <c r="M485" s="46" t="s">
        <v>458</v>
      </c>
      <c r="N485" s="46" t="s">
        <v>458</v>
      </c>
    </row>
    <row r="486" spans="1:14" ht="15.75" customHeight="1" x14ac:dyDescent="0.2">
      <c r="A486" s="37" t="s">
        <v>580</v>
      </c>
      <c r="B486" s="90" t="s">
        <v>209</v>
      </c>
      <c r="C486" s="38" t="s">
        <v>287</v>
      </c>
      <c r="D486" s="39">
        <v>413</v>
      </c>
      <c r="E486" s="39">
        <v>2</v>
      </c>
      <c r="F486" s="38" t="s">
        <v>288</v>
      </c>
      <c r="G486" s="40" t="s">
        <v>289</v>
      </c>
      <c r="H486" s="38" t="s">
        <v>499</v>
      </c>
      <c r="I486" s="38" t="s">
        <v>256</v>
      </c>
      <c r="J486" s="41" t="s">
        <v>767</v>
      </c>
      <c r="K486" s="42" t="s">
        <v>18</v>
      </c>
      <c r="L486" s="42" t="s">
        <v>17</v>
      </c>
      <c r="M486" s="43" t="s">
        <v>290</v>
      </c>
      <c r="N486" s="43" t="s">
        <v>290</v>
      </c>
    </row>
    <row r="487" spans="1:14" ht="15.75" customHeight="1" x14ac:dyDescent="0.2">
      <c r="A487" s="37" t="s">
        <v>580</v>
      </c>
      <c r="B487" s="90" t="s">
        <v>209</v>
      </c>
      <c r="C487" s="38" t="s">
        <v>426</v>
      </c>
      <c r="D487" s="39">
        <v>416</v>
      </c>
      <c r="E487" s="39">
        <v>1</v>
      </c>
      <c r="F487" s="38" t="s">
        <v>427</v>
      </c>
      <c r="G487" s="40" t="s">
        <v>428</v>
      </c>
      <c r="H487" s="38" t="s">
        <v>499</v>
      </c>
      <c r="I487" s="66" t="s">
        <v>490</v>
      </c>
      <c r="J487" s="41" t="s">
        <v>767</v>
      </c>
      <c r="K487" s="42" t="s">
        <v>18</v>
      </c>
      <c r="L487" s="42" t="s">
        <v>17</v>
      </c>
      <c r="M487" s="43" t="s">
        <v>213</v>
      </c>
      <c r="N487" s="43" t="s">
        <v>213</v>
      </c>
    </row>
    <row r="488" spans="1:14" ht="15.75" customHeight="1" x14ac:dyDescent="0.2">
      <c r="A488" s="37" t="s">
        <v>580</v>
      </c>
      <c r="B488" s="90" t="s">
        <v>209</v>
      </c>
      <c r="C488" s="38" t="s">
        <v>429</v>
      </c>
      <c r="D488" s="39">
        <v>416</v>
      </c>
      <c r="E488" s="39">
        <v>2</v>
      </c>
      <c r="F488" s="38" t="s">
        <v>427</v>
      </c>
      <c r="G488" s="40" t="s">
        <v>430</v>
      </c>
      <c r="H488" s="38" t="s">
        <v>499</v>
      </c>
      <c r="I488" s="66" t="s">
        <v>490</v>
      </c>
      <c r="J488" s="41" t="s">
        <v>767</v>
      </c>
      <c r="K488" s="42" t="s">
        <v>18</v>
      </c>
      <c r="L488" s="42" t="s">
        <v>17</v>
      </c>
      <c r="M488" s="43" t="s">
        <v>213</v>
      </c>
      <c r="N488" s="43" t="s">
        <v>213</v>
      </c>
    </row>
    <row r="489" spans="1:14" ht="15.75" customHeight="1" x14ac:dyDescent="0.2">
      <c r="A489" s="37" t="s">
        <v>580</v>
      </c>
      <c r="B489" s="90" t="s">
        <v>209</v>
      </c>
      <c r="C489" s="38" t="s">
        <v>431</v>
      </c>
      <c r="D489" s="39">
        <v>417</v>
      </c>
      <c r="E489" s="39">
        <v>1</v>
      </c>
      <c r="F489" s="38" t="s">
        <v>432</v>
      </c>
      <c r="G489" s="40" t="s">
        <v>433</v>
      </c>
      <c r="H489" s="38" t="s">
        <v>499</v>
      </c>
      <c r="I489" s="66" t="s">
        <v>490</v>
      </c>
      <c r="J489" s="41" t="s">
        <v>767</v>
      </c>
      <c r="K489" s="42" t="s">
        <v>18</v>
      </c>
      <c r="L489" s="42" t="s">
        <v>17</v>
      </c>
      <c r="M489" s="43" t="s">
        <v>498</v>
      </c>
      <c r="N489" s="43" t="s">
        <v>498</v>
      </c>
    </row>
    <row r="490" spans="1:14" ht="15.75" customHeight="1" x14ac:dyDescent="0.2">
      <c r="A490" s="37" t="s">
        <v>580</v>
      </c>
      <c r="B490" s="90" t="s">
        <v>209</v>
      </c>
      <c r="C490" s="38" t="s">
        <v>435</v>
      </c>
      <c r="D490" s="39">
        <v>417</v>
      </c>
      <c r="E490" s="39">
        <v>2</v>
      </c>
      <c r="F490" s="38" t="s">
        <v>432</v>
      </c>
      <c r="G490" s="40" t="s">
        <v>436</v>
      </c>
      <c r="H490" s="38" t="s">
        <v>499</v>
      </c>
      <c r="I490" s="66" t="s">
        <v>490</v>
      </c>
      <c r="J490" s="41" t="s">
        <v>767</v>
      </c>
      <c r="K490" s="42" t="s">
        <v>18</v>
      </c>
      <c r="L490" s="42" t="s">
        <v>17</v>
      </c>
      <c r="M490" s="43" t="s">
        <v>294</v>
      </c>
      <c r="N490" s="43" t="s">
        <v>294</v>
      </c>
    </row>
    <row r="491" spans="1:14" ht="15.75" customHeight="1" x14ac:dyDescent="0.2">
      <c r="A491" s="37" t="s">
        <v>580</v>
      </c>
      <c r="B491" s="90" t="s">
        <v>209</v>
      </c>
      <c r="C491" s="38" t="s">
        <v>437</v>
      </c>
      <c r="D491" s="39">
        <v>417</v>
      </c>
      <c r="E491" s="39">
        <v>3</v>
      </c>
      <c r="F491" s="38" t="s">
        <v>432</v>
      </c>
      <c r="G491" s="40" t="s">
        <v>438</v>
      </c>
      <c r="H491" s="38" t="s">
        <v>499</v>
      </c>
      <c r="I491" s="38" t="s">
        <v>256</v>
      </c>
      <c r="J491" s="41" t="s">
        <v>767</v>
      </c>
      <c r="K491" s="42" t="s">
        <v>18</v>
      </c>
      <c r="L491" s="42" t="s">
        <v>17</v>
      </c>
      <c r="M491" s="43" t="s">
        <v>294</v>
      </c>
      <c r="N491" s="43" t="s">
        <v>294</v>
      </c>
    </row>
    <row r="492" spans="1:14" ht="15.75" customHeight="1" x14ac:dyDescent="0.2">
      <c r="A492" s="37" t="s">
        <v>580</v>
      </c>
      <c r="B492" s="90" t="s">
        <v>209</v>
      </c>
      <c r="C492" s="38" t="s">
        <v>291</v>
      </c>
      <c r="D492" s="39">
        <v>418</v>
      </c>
      <c r="E492" s="39">
        <v>1</v>
      </c>
      <c r="F492" s="38" t="s">
        <v>292</v>
      </c>
      <c r="G492" s="40" t="s">
        <v>293</v>
      </c>
      <c r="H492" s="38" t="s">
        <v>499</v>
      </c>
      <c r="I492" s="38" t="s">
        <v>502</v>
      </c>
      <c r="J492" s="41" t="s">
        <v>767</v>
      </c>
      <c r="K492" s="42" t="s">
        <v>18</v>
      </c>
      <c r="L492" s="42" t="s">
        <v>17</v>
      </c>
      <c r="M492" s="43" t="s">
        <v>294</v>
      </c>
      <c r="N492" s="43" t="s">
        <v>294</v>
      </c>
    </row>
    <row r="493" spans="1:14" ht="15.75" customHeight="1" x14ac:dyDescent="0.2">
      <c r="A493" s="37" t="s">
        <v>580</v>
      </c>
      <c r="B493" s="90" t="s">
        <v>209</v>
      </c>
      <c r="C493" s="38" t="s">
        <v>295</v>
      </c>
      <c r="D493" s="39">
        <v>419</v>
      </c>
      <c r="E493" s="39">
        <v>1</v>
      </c>
      <c r="F493" s="38" t="s">
        <v>296</v>
      </c>
      <c r="G493" s="40" t="s">
        <v>297</v>
      </c>
      <c r="H493" s="38" t="s">
        <v>499</v>
      </c>
      <c r="I493" s="38" t="s">
        <v>502</v>
      </c>
      <c r="J493" s="41" t="s">
        <v>767</v>
      </c>
      <c r="K493" s="42" t="s">
        <v>18</v>
      </c>
      <c r="L493" s="42" t="s">
        <v>17</v>
      </c>
      <c r="M493" s="43" t="s">
        <v>294</v>
      </c>
      <c r="N493" s="43" t="s">
        <v>294</v>
      </c>
    </row>
    <row r="494" spans="1:14" ht="15.75" customHeight="1" x14ac:dyDescent="0.2">
      <c r="A494" s="37" t="s">
        <v>765</v>
      </c>
      <c r="B494" s="91" t="s">
        <v>114</v>
      </c>
      <c r="C494" s="55" t="s">
        <v>145</v>
      </c>
      <c r="D494" s="55">
        <v>304</v>
      </c>
      <c r="E494" s="55">
        <v>3</v>
      </c>
      <c r="F494" s="55" t="s">
        <v>116</v>
      </c>
      <c r="G494" s="56" t="s">
        <v>146</v>
      </c>
      <c r="H494" s="55" t="s">
        <v>15</v>
      </c>
      <c r="I494" s="61" t="s">
        <v>118</v>
      </c>
      <c r="J494" s="38" t="s">
        <v>767</v>
      </c>
      <c r="K494" s="55" t="s">
        <v>18</v>
      </c>
      <c r="L494" s="55" t="s">
        <v>17</v>
      </c>
      <c r="M494" s="49" t="s">
        <v>119</v>
      </c>
      <c r="N494" s="49" t="s">
        <v>119</v>
      </c>
    </row>
    <row r="495" spans="1:14" ht="15.75" customHeight="1" x14ac:dyDescent="0.2">
      <c r="A495" s="37" t="s">
        <v>765</v>
      </c>
      <c r="B495" s="91" t="s">
        <v>114</v>
      </c>
      <c r="C495" s="55" t="s">
        <v>153</v>
      </c>
      <c r="D495" s="55">
        <v>304</v>
      </c>
      <c r="E495" s="55">
        <v>4</v>
      </c>
      <c r="F495" s="55" t="s">
        <v>116</v>
      </c>
      <c r="G495" s="56" t="s">
        <v>154</v>
      </c>
      <c r="H495" s="55" t="s">
        <v>15</v>
      </c>
      <c r="I495" s="61" t="s">
        <v>118</v>
      </c>
      <c r="J495" s="38" t="s">
        <v>767</v>
      </c>
      <c r="K495" s="55" t="s">
        <v>18</v>
      </c>
      <c r="L495" s="55" t="s">
        <v>17</v>
      </c>
      <c r="M495" s="49" t="s">
        <v>119</v>
      </c>
      <c r="N495" s="49" t="s">
        <v>119</v>
      </c>
    </row>
    <row r="496" spans="1:14" ht="15.75" customHeight="1" x14ac:dyDescent="0.2">
      <c r="A496" s="37" t="s">
        <v>576</v>
      </c>
      <c r="B496" s="90" t="s">
        <v>114</v>
      </c>
      <c r="C496" s="38" t="s">
        <v>120</v>
      </c>
      <c r="D496" s="39">
        <v>305</v>
      </c>
      <c r="E496" s="39">
        <v>1</v>
      </c>
      <c r="F496" s="38" t="s">
        <v>121</v>
      </c>
      <c r="G496" s="40" t="s">
        <v>122</v>
      </c>
      <c r="H496" s="38" t="s">
        <v>276</v>
      </c>
      <c r="I496" s="42" t="s">
        <v>123</v>
      </c>
      <c r="J496" s="38" t="s">
        <v>767</v>
      </c>
      <c r="K496" s="42" t="s">
        <v>1</v>
      </c>
      <c r="L496" s="67" t="s">
        <v>124</v>
      </c>
      <c r="M496" s="43">
        <v>75.56</v>
      </c>
      <c r="N496" s="49" t="s">
        <v>634</v>
      </c>
    </row>
    <row r="497" spans="1:14" ht="15.75" customHeight="1" x14ac:dyDescent="0.2">
      <c r="A497" s="37" t="s">
        <v>800</v>
      </c>
      <c r="B497" s="90" t="s">
        <v>11</v>
      </c>
      <c r="C497" s="38" t="s">
        <v>312</v>
      </c>
      <c r="D497" s="51">
        <v>2</v>
      </c>
      <c r="E497" s="51">
        <v>21</v>
      </c>
      <c r="F497" s="38" t="s">
        <v>13</v>
      </c>
      <c r="G497" s="40" t="s">
        <v>313</v>
      </c>
      <c r="H497" s="38" t="s">
        <v>520</v>
      </c>
      <c r="I497" s="38" t="s">
        <v>202</v>
      </c>
      <c r="J497" s="38" t="s">
        <v>767</v>
      </c>
      <c r="K497" s="42" t="s">
        <v>1</v>
      </c>
      <c r="L497" s="42" t="s">
        <v>1</v>
      </c>
      <c r="M497" s="43">
        <v>5</v>
      </c>
      <c r="N497" s="43">
        <v>5</v>
      </c>
    </row>
    <row r="498" spans="1:14" ht="15.75" customHeight="1" x14ac:dyDescent="0.2">
      <c r="A498" s="37" t="s">
        <v>800</v>
      </c>
      <c r="B498" s="90" t="s">
        <v>11</v>
      </c>
      <c r="C498" s="45" t="s">
        <v>307</v>
      </c>
      <c r="D498" s="51">
        <v>2</v>
      </c>
      <c r="E498" s="51">
        <v>7</v>
      </c>
      <c r="F498" s="38" t="s">
        <v>106</v>
      </c>
      <c r="G498" s="40" t="s">
        <v>308</v>
      </c>
      <c r="H498" s="38" t="s">
        <v>520</v>
      </c>
      <c r="I498" s="38" t="s">
        <v>202</v>
      </c>
      <c r="J498" s="38" t="s">
        <v>309</v>
      </c>
      <c r="K498" s="42" t="s">
        <v>1</v>
      </c>
      <c r="L498" s="42" t="s">
        <v>1</v>
      </c>
      <c r="M498" s="43">
        <v>40</v>
      </c>
      <c r="N498" s="43">
        <v>40</v>
      </c>
    </row>
    <row r="499" spans="1:14" ht="15.75" customHeight="1" x14ac:dyDescent="0.2">
      <c r="A499" s="37" t="s">
        <v>800</v>
      </c>
      <c r="B499" s="90" t="s">
        <v>11</v>
      </c>
      <c r="C499" s="45" t="s">
        <v>307</v>
      </c>
      <c r="D499" s="51">
        <v>2</v>
      </c>
      <c r="E499" s="51">
        <v>7</v>
      </c>
      <c r="F499" s="38" t="s">
        <v>106</v>
      </c>
      <c r="G499" s="40" t="s">
        <v>308</v>
      </c>
      <c r="H499" s="38" t="s">
        <v>520</v>
      </c>
      <c r="I499" s="38" t="s">
        <v>202</v>
      </c>
      <c r="J499" s="38" t="s">
        <v>310</v>
      </c>
      <c r="K499" s="42" t="s">
        <v>1</v>
      </c>
      <c r="L499" s="42" t="s">
        <v>1</v>
      </c>
      <c r="M499" s="43">
        <v>0</v>
      </c>
      <c r="N499" s="43">
        <v>0</v>
      </c>
    </row>
    <row r="500" spans="1:14" ht="15.75" customHeight="1" x14ac:dyDescent="0.2">
      <c r="A500" s="37" t="s">
        <v>800</v>
      </c>
      <c r="B500" s="90" t="s">
        <v>11</v>
      </c>
      <c r="C500" s="45" t="s">
        <v>104</v>
      </c>
      <c r="D500" s="51">
        <v>2</v>
      </c>
      <c r="E500" s="51">
        <v>8</v>
      </c>
      <c r="F500" s="38" t="s">
        <v>106</v>
      </c>
      <c r="G500" s="40" t="s">
        <v>107</v>
      </c>
      <c r="H500" s="38" t="s">
        <v>520</v>
      </c>
      <c r="I500" s="38" t="s">
        <v>202</v>
      </c>
      <c r="J500" s="38" t="s">
        <v>767</v>
      </c>
      <c r="K500" s="42" t="s">
        <v>1</v>
      </c>
      <c r="L500" s="42" t="s">
        <v>1</v>
      </c>
      <c r="M500" s="43" t="s">
        <v>311</v>
      </c>
      <c r="N500" s="43" t="s">
        <v>311</v>
      </c>
    </row>
    <row r="501" spans="1:14" ht="15.75" customHeight="1" x14ac:dyDescent="0.2">
      <c r="A501" s="37" t="s">
        <v>800</v>
      </c>
      <c r="B501" s="90" t="s">
        <v>790</v>
      </c>
      <c r="C501" s="38" t="s">
        <v>274</v>
      </c>
      <c r="D501" s="51">
        <v>201</v>
      </c>
      <c r="E501" s="51">
        <v>3</v>
      </c>
      <c r="F501" s="38" t="s">
        <v>169</v>
      </c>
      <c r="G501" s="40" t="s">
        <v>275</v>
      </c>
      <c r="H501" s="38" t="s">
        <v>520</v>
      </c>
      <c r="I501" s="38" t="s">
        <v>202</v>
      </c>
      <c r="J501" s="41" t="s">
        <v>278</v>
      </c>
      <c r="K501" s="42" t="s">
        <v>279</v>
      </c>
      <c r="L501" s="42" t="s">
        <v>279</v>
      </c>
      <c r="M501" s="43">
        <v>6.2E-2</v>
      </c>
      <c r="N501" s="44" t="s">
        <v>594</v>
      </c>
    </row>
    <row r="502" spans="1:14" ht="15.75" customHeight="1" x14ac:dyDescent="0.2">
      <c r="A502" s="37" t="s">
        <v>800</v>
      </c>
      <c r="B502" s="90" t="s">
        <v>790</v>
      </c>
      <c r="C502" s="38" t="s">
        <v>314</v>
      </c>
      <c r="D502" s="51">
        <v>202</v>
      </c>
      <c r="E502" s="51">
        <v>1</v>
      </c>
      <c r="F502" s="38" t="s">
        <v>315</v>
      </c>
      <c r="G502" s="40" t="s">
        <v>316</v>
      </c>
      <c r="H502" s="38" t="s">
        <v>520</v>
      </c>
      <c r="I502" s="38" t="s">
        <v>202</v>
      </c>
      <c r="J502" s="41" t="s">
        <v>317</v>
      </c>
      <c r="K502" s="42" t="s">
        <v>1</v>
      </c>
      <c r="L502" s="42" t="s">
        <v>1</v>
      </c>
      <c r="M502" s="43">
        <v>1.91</v>
      </c>
      <c r="N502" s="43">
        <v>1.91</v>
      </c>
    </row>
    <row r="503" spans="1:14" ht="15.75" customHeight="1" x14ac:dyDescent="0.2">
      <c r="A503" s="37" t="s">
        <v>800</v>
      </c>
      <c r="B503" s="90" t="s">
        <v>790</v>
      </c>
      <c r="C503" s="38" t="s">
        <v>314</v>
      </c>
      <c r="D503" s="51">
        <v>202</v>
      </c>
      <c r="E503" s="51">
        <v>1</v>
      </c>
      <c r="F503" s="38" t="s">
        <v>315</v>
      </c>
      <c r="G503" s="40" t="s">
        <v>316</v>
      </c>
      <c r="H503" s="38" t="s">
        <v>520</v>
      </c>
      <c r="I503" s="38" t="s">
        <v>202</v>
      </c>
      <c r="J503" s="41" t="s">
        <v>318</v>
      </c>
      <c r="K503" s="42" t="s">
        <v>1</v>
      </c>
      <c r="L503" s="42" t="s">
        <v>1</v>
      </c>
      <c r="M503" s="43">
        <v>1.72</v>
      </c>
      <c r="N503" s="43">
        <v>1.72</v>
      </c>
    </row>
    <row r="504" spans="1:14" ht="15.75" customHeight="1" x14ac:dyDescent="0.2">
      <c r="A504" s="37" t="s">
        <v>800</v>
      </c>
      <c r="B504" s="90" t="s">
        <v>790</v>
      </c>
      <c r="C504" s="38" t="s">
        <v>319</v>
      </c>
      <c r="D504" s="51">
        <v>202</v>
      </c>
      <c r="E504" s="51">
        <v>2</v>
      </c>
      <c r="F504" s="38" t="s">
        <v>315</v>
      </c>
      <c r="G504" s="40" t="s">
        <v>320</v>
      </c>
      <c r="H504" s="38" t="s">
        <v>520</v>
      </c>
      <c r="I504" s="38" t="s">
        <v>202</v>
      </c>
      <c r="J504" s="38" t="s">
        <v>767</v>
      </c>
      <c r="K504" s="42" t="s">
        <v>279</v>
      </c>
      <c r="L504" s="42" t="s">
        <v>279</v>
      </c>
      <c r="M504" s="43">
        <v>0</v>
      </c>
      <c r="N504" s="44" t="s">
        <v>477</v>
      </c>
    </row>
    <row r="505" spans="1:14" ht="15.75" customHeight="1" x14ac:dyDescent="0.2">
      <c r="A505" s="37" t="s">
        <v>800</v>
      </c>
      <c r="B505" s="90" t="s">
        <v>790</v>
      </c>
      <c r="C505" s="38" t="s">
        <v>321</v>
      </c>
      <c r="D505" s="51">
        <v>204</v>
      </c>
      <c r="E505" s="51">
        <v>1</v>
      </c>
      <c r="F505" s="38" t="s">
        <v>322</v>
      </c>
      <c r="G505" s="40" t="s">
        <v>323</v>
      </c>
      <c r="H505" s="38" t="s">
        <v>520</v>
      </c>
      <c r="I505" s="38" t="s">
        <v>324</v>
      </c>
      <c r="J505" s="41" t="s">
        <v>325</v>
      </c>
      <c r="K505" s="42" t="s">
        <v>279</v>
      </c>
      <c r="L505" s="42" t="s">
        <v>279</v>
      </c>
      <c r="M505" s="43">
        <v>4.6600000000000003E-2</v>
      </c>
      <c r="N505" s="44" t="s">
        <v>608</v>
      </c>
    </row>
    <row r="506" spans="1:14" ht="15.75" customHeight="1" x14ac:dyDescent="0.2">
      <c r="A506" s="37" t="s">
        <v>578</v>
      </c>
      <c r="B506" s="90" t="s">
        <v>114</v>
      </c>
      <c r="C506" s="38" t="s">
        <v>120</v>
      </c>
      <c r="D506" s="51">
        <v>305</v>
      </c>
      <c r="E506" s="51">
        <v>1</v>
      </c>
      <c r="F506" s="38" t="s">
        <v>121</v>
      </c>
      <c r="G506" s="40" t="s">
        <v>122</v>
      </c>
      <c r="H506" s="38" t="s">
        <v>461</v>
      </c>
      <c r="I506" s="42" t="s">
        <v>123</v>
      </c>
      <c r="J506" s="38" t="s">
        <v>767</v>
      </c>
      <c r="K506" s="42" t="s">
        <v>1</v>
      </c>
      <c r="L506" s="67" t="s">
        <v>124</v>
      </c>
      <c r="M506" s="46">
        <v>40.14</v>
      </c>
      <c r="N506" s="49" t="s">
        <v>637</v>
      </c>
    </row>
    <row r="507" spans="1:14" ht="15.75" customHeight="1" x14ac:dyDescent="0.2">
      <c r="A507" s="37" t="s">
        <v>577</v>
      </c>
      <c r="B507" s="90" t="s">
        <v>114</v>
      </c>
      <c r="C507" s="38" t="s">
        <v>120</v>
      </c>
      <c r="D507" s="51">
        <v>305</v>
      </c>
      <c r="E507" s="51">
        <v>1</v>
      </c>
      <c r="F507" s="38" t="s">
        <v>121</v>
      </c>
      <c r="G507" s="40" t="s">
        <v>122</v>
      </c>
      <c r="H507" s="38" t="s">
        <v>439</v>
      </c>
      <c r="I507" s="42" t="s">
        <v>123</v>
      </c>
      <c r="J507" s="38" t="s">
        <v>767</v>
      </c>
      <c r="K507" s="42" t="s">
        <v>1</v>
      </c>
      <c r="L507" s="67" t="s">
        <v>124</v>
      </c>
      <c r="M507" s="43">
        <v>0</v>
      </c>
      <c r="N507" s="49" t="s">
        <v>635</v>
      </c>
    </row>
    <row r="508" spans="1:14" ht="15.75" customHeight="1" x14ac:dyDescent="0.2">
      <c r="A508" s="37" t="s">
        <v>579</v>
      </c>
      <c r="B508" s="90" t="s">
        <v>114</v>
      </c>
      <c r="C508" s="38" t="s">
        <v>120</v>
      </c>
      <c r="D508" s="51">
        <v>305</v>
      </c>
      <c r="E508" s="51">
        <v>1</v>
      </c>
      <c r="F508" s="38" t="s">
        <v>121</v>
      </c>
      <c r="G508" s="40" t="s">
        <v>122</v>
      </c>
      <c r="H508" s="38" t="s">
        <v>484</v>
      </c>
      <c r="I508" s="42" t="s">
        <v>123</v>
      </c>
      <c r="J508" s="38" t="s">
        <v>767</v>
      </c>
      <c r="K508" s="42" t="s">
        <v>1</v>
      </c>
      <c r="L508" s="67" t="s">
        <v>124</v>
      </c>
      <c r="M508" s="43">
        <v>1071.25</v>
      </c>
      <c r="N508" s="49" t="s">
        <v>753</v>
      </c>
    </row>
    <row r="509" spans="1:14" ht="15.75" customHeight="1" x14ac:dyDescent="0.2">
      <c r="A509" s="37" t="s">
        <v>580</v>
      </c>
      <c r="B509" s="90" t="s">
        <v>114</v>
      </c>
      <c r="C509" s="38" t="s">
        <v>120</v>
      </c>
      <c r="D509" s="51">
        <v>305</v>
      </c>
      <c r="E509" s="51">
        <v>1</v>
      </c>
      <c r="F509" s="38" t="s">
        <v>121</v>
      </c>
      <c r="G509" s="40" t="s">
        <v>122</v>
      </c>
      <c r="H509" s="38" t="s">
        <v>499</v>
      </c>
      <c r="I509" s="42" t="s">
        <v>123</v>
      </c>
      <c r="J509" s="38" t="s">
        <v>767</v>
      </c>
      <c r="K509" s="42" t="s">
        <v>1</v>
      </c>
      <c r="L509" s="67" t="s">
        <v>124</v>
      </c>
      <c r="M509" s="43">
        <v>584.58000000000004</v>
      </c>
      <c r="N509" s="49" t="s">
        <v>636</v>
      </c>
    </row>
    <row r="510" spans="1:14" ht="15.75" customHeight="1" x14ac:dyDescent="0.2">
      <c r="A510" s="37" t="s">
        <v>581</v>
      </c>
      <c r="B510" s="90" t="s">
        <v>114</v>
      </c>
      <c r="C510" s="38" t="s">
        <v>120</v>
      </c>
      <c r="D510" s="51">
        <v>305</v>
      </c>
      <c r="E510" s="51">
        <v>1</v>
      </c>
      <c r="F510" s="38" t="s">
        <v>121</v>
      </c>
      <c r="G510" s="40" t="s">
        <v>122</v>
      </c>
      <c r="H510" s="38" t="s">
        <v>534</v>
      </c>
      <c r="I510" s="42" t="s">
        <v>123</v>
      </c>
      <c r="J510" s="38" t="s">
        <v>767</v>
      </c>
      <c r="K510" s="42" t="s">
        <v>1</v>
      </c>
      <c r="L510" s="67" t="s">
        <v>124</v>
      </c>
      <c r="M510" s="43">
        <v>227.27</v>
      </c>
      <c r="N510" s="49" t="s">
        <v>638</v>
      </c>
    </row>
    <row r="511" spans="1:14" ht="15.75" customHeight="1" x14ac:dyDescent="0.2">
      <c r="A511" s="37" t="s">
        <v>582</v>
      </c>
      <c r="B511" s="90" t="s">
        <v>114</v>
      </c>
      <c r="C511" s="38" t="s">
        <v>120</v>
      </c>
      <c r="D511" s="39">
        <v>305</v>
      </c>
      <c r="E511" s="39">
        <v>1</v>
      </c>
      <c r="F511" s="38" t="s">
        <v>121</v>
      </c>
      <c r="G511" s="40" t="s">
        <v>122</v>
      </c>
      <c r="H511" s="38" t="s">
        <v>555</v>
      </c>
      <c r="I511" s="42" t="s">
        <v>123</v>
      </c>
      <c r="J511" s="38" t="s">
        <v>767</v>
      </c>
      <c r="K511" s="42" t="s">
        <v>1</v>
      </c>
      <c r="L511" s="67" t="s">
        <v>124</v>
      </c>
      <c r="M511" s="43">
        <v>556.15</v>
      </c>
      <c r="N511" s="49" t="s">
        <v>639</v>
      </c>
    </row>
    <row r="512" spans="1:14" ht="15.75" customHeight="1" x14ac:dyDescent="0.2">
      <c r="A512" s="37" t="s">
        <v>800</v>
      </c>
      <c r="B512" s="90" t="s">
        <v>114</v>
      </c>
      <c r="C512" s="38" t="s">
        <v>120</v>
      </c>
      <c r="D512" s="51">
        <v>305</v>
      </c>
      <c r="E512" s="51">
        <v>1</v>
      </c>
      <c r="F512" s="38" t="s">
        <v>121</v>
      </c>
      <c r="G512" s="40" t="s">
        <v>122</v>
      </c>
      <c r="H512" s="38" t="s">
        <v>520</v>
      </c>
      <c r="I512" s="42" t="s">
        <v>123</v>
      </c>
      <c r="J512" s="38" t="s">
        <v>767</v>
      </c>
      <c r="K512" s="42" t="s">
        <v>1</v>
      </c>
      <c r="L512" s="67" t="s">
        <v>124</v>
      </c>
      <c r="M512" s="43">
        <v>0</v>
      </c>
      <c r="N512" s="49" t="s">
        <v>635</v>
      </c>
    </row>
    <row r="513" spans="1:14" ht="15.75" customHeight="1" x14ac:dyDescent="0.2">
      <c r="A513" s="37" t="s">
        <v>576</v>
      </c>
      <c r="B513" s="90" t="s">
        <v>114</v>
      </c>
      <c r="C513" s="38" t="s">
        <v>140</v>
      </c>
      <c r="D513" s="39">
        <v>305</v>
      </c>
      <c r="E513" s="39">
        <v>2</v>
      </c>
      <c r="F513" s="38" t="s">
        <v>121</v>
      </c>
      <c r="G513" s="40" t="s">
        <v>141</v>
      </c>
      <c r="H513" s="38" t="s">
        <v>276</v>
      </c>
      <c r="I513" s="42" t="s">
        <v>123</v>
      </c>
      <c r="J513" s="38" t="s">
        <v>767</v>
      </c>
      <c r="K513" s="42" t="s">
        <v>1</v>
      </c>
      <c r="L513" s="67" t="s">
        <v>124</v>
      </c>
      <c r="M513" s="43">
        <v>193.52</v>
      </c>
      <c r="N513" s="49" t="s">
        <v>640</v>
      </c>
    </row>
    <row r="514" spans="1:14" ht="15.75" customHeight="1" x14ac:dyDescent="0.2">
      <c r="A514" s="37" t="s">
        <v>578</v>
      </c>
      <c r="B514" s="90" t="s">
        <v>114</v>
      </c>
      <c r="C514" s="38" t="s">
        <v>140</v>
      </c>
      <c r="D514" s="51">
        <v>305</v>
      </c>
      <c r="E514" s="51">
        <v>2</v>
      </c>
      <c r="F514" s="38" t="s">
        <v>121</v>
      </c>
      <c r="G514" s="40" t="s">
        <v>141</v>
      </c>
      <c r="H514" s="38" t="s">
        <v>461</v>
      </c>
      <c r="I514" s="42" t="s">
        <v>123</v>
      </c>
      <c r="J514" s="38" t="s">
        <v>767</v>
      </c>
      <c r="K514" s="42" t="s">
        <v>1</v>
      </c>
      <c r="L514" s="67" t="s">
        <v>124</v>
      </c>
      <c r="M514" s="46">
        <v>0</v>
      </c>
      <c r="N514" s="49" t="s">
        <v>635</v>
      </c>
    </row>
    <row r="515" spans="1:14" ht="15.75" customHeight="1" x14ac:dyDescent="0.2">
      <c r="A515" s="37" t="s">
        <v>577</v>
      </c>
      <c r="B515" s="90" t="s">
        <v>114</v>
      </c>
      <c r="C515" s="38" t="s">
        <v>140</v>
      </c>
      <c r="D515" s="51">
        <v>305</v>
      </c>
      <c r="E515" s="51">
        <v>2</v>
      </c>
      <c r="F515" s="38" t="s">
        <v>121</v>
      </c>
      <c r="G515" s="40" t="s">
        <v>141</v>
      </c>
      <c r="H515" s="38" t="s">
        <v>439</v>
      </c>
      <c r="I515" s="42" t="s">
        <v>123</v>
      </c>
      <c r="J515" s="38" t="s">
        <v>767</v>
      </c>
      <c r="K515" s="42" t="s">
        <v>1</v>
      </c>
      <c r="L515" s="67" t="s">
        <v>124</v>
      </c>
      <c r="M515" s="43">
        <v>79.569999999999993</v>
      </c>
      <c r="N515" s="49" t="s">
        <v>641</v>
      </c>
    </row>
    <row r="516" spans="1:14" ht="15.75" customHeight="1" x14ac:dyDescent="0.2">
      <c r="A516" s="37" t="s">
        <v>579</v>
      </c>
      <c r="B516" s="90" t="s">
        <v>114</v>
      </c>
      <c r="C516" s="38" t="s">
        <v>140</v>
      </c>
      <c r="D516" s="51">
        <v>305</v>
      </c>
      <c r="E516" s="51">
        <v>2</v>
      </c>
      <c r="F516" s="38" t="s">
        <v>121</v>
      </c>
      <c r="G516" s="40" t="s">
        <v>141</v>
      </c>
      <c r="H516" s="38" t="s">
        <v>484</v>
      </c>
      <c r="I516" s="42" t="s">
        <v>123</v>
      </c>
      <c r="J516" s="38" t="s">
        <v>767</v>
      </c>
      <c r="K516" s="42" t="s">
        <v>1</v>
      </c>
      <c r="L516" s="67" t="s">
        <v>124</v>
      </c>
      <c r="M516" s="43">
        <v>926.8</v>
      </c>
      <c r="N516" s="49" t="s">
        <v>642</v>
      </c>
    </row>
    <row r="517" spans="1:14" ht="15.75" customHeight="1" x14ac:dyDescent="0.2">
      <c r="A517" s="37" t="s">
        <v>580</v>
      </c>
      <c r="B517" s="90" t="s">
        <v>114</v>
      </c>
      <c r="C517" s="38" t="s">
        <v>140</v>
      </c>
      <c r="D517" s="51">
        <v>305</v>
      </c>
      <c r="E517" s="51">
        <v>2</v>
      </c>
      <c r="F517" s="38" t="s">
        <v>121</v>
      </c>
      <c r="G517" s="40" t="s">
        <v>141</v>
      </c>
      <c r="H517" s="38" t="s">
        <v>499</v>
      </c>
      <c r="I517" s="42" t="s">
        <v>123</v>
      </c>
      <c r="J517" s="38" t="s">
        <v>767</v>
      </c>
      <c r="K517" s="42" t="s">
        <v>1</v>
      </c>
      <c r="L517" s="67" t="s">
        <v>124</v>
      </c>
      <c r="M517" s="43">
        <v>0</v>
      </c>
      <c r="N517" s="49" t="s">
        <v>635</v>
      </c>
    </row>
    <row r="518" spans="1:14" ht="15.75" customHeight="1" x14ac:dyDescent="0.2">
      <c r="A518" s="37" t="s">
        <v>581</v>
      </c>
      <c r="B518" s="90" t="s">
        <v>114</v>
      </c>
      <c r="C518" s="38" t="s">
        <v>140</v>
      </c>
      <c r="D518" s="51">
        <v>305</v>
      </c>
      <c r="E518" s="51">
        <v>2</v>
      </c>
      <c r="F518" s="38" t="s">
        <v>121</v>
      </c>
      <c r="G518" s="40" t="s">
        <v>141</v>
      </c>
      <c r="H518" s="38" t="s">
        <v>534</v>
      </c>
      <c r="I518" s="42" t="s">
        <v>123</v>
      </c>
      <c r="J518" s="38" t="s">
        <v>767</v>
      </c>
      <c r="K518" s="42" t="s">
        <v>1</v>
      </c>
      <c r="L518" s="67" t="s">
        <v>124</v>
      </c>
      <c r="M518" s="43">
        <v>0</v>
      </c>
      <c r="N518" s="49" t="s">
        <v>635</v>
      </c>
    </row>
    <row r="519" spans="1:14" ht="15.75" customHeight="1" x14ac:dyDescent="0.2">
      <c r="A519" s="37" t="s">
        <v>582</v>
      </c>
      <c r="B519" s="90" t="s">
        <v>114</v>
      </c>
      <c r="C519" s="38" t="s">
        <v>140</v>
      </c>
      <c r="D519" s="51">
        <v>305</v>
      </c>
      <c r="E519" s="51">
        <v>2</v>
      </c>
      <c r="F519" s="38" t="s">
        <v>121</v>
      </c>
      <c r="G519" s="40" t="s">
        <v>141</v>
      </c>
      <c r="H519" s="38" t="s">
        <v>555</v>
      </c>
      <c r="I519" s="42" t="s">
        <v>123</v>
      </c>
      <c r="J519" s="38" t="s">
        <v>767</v>
      </c>
      <c r="K519" s="42" t="s">
        <v>1</v>
      </c>
      <c r="L519" s="67" t="s">
        <v>124</v>
      </c>
      <c r="M519" s="43">
        <v>40.549999999999997</v>
      </c>
      <c r="N519" s="49" t="s">
        <v>643</v>
      </c>
    </row>
    <row r="520" spans="1:14" ht="15.75" customHeight="1" x14ac:dyDescent="0.2">
      <c r="A520" s="37" t="s">
        <v>800</v>
      </c>
      <c r="B520" s="90" t="s">
        <v>790</v>
      </c>
      <c r="C520" s="38" t="s">
        <v>321</v>
      </c>
      <c r="D520" s="51">
        <v>204</v>
      </c>
      <c r="E520" s="51">
        <v>1</v>
      </c>
      <c r="F520" s="38" t="s">
        <v>322</v>
      </c>
      <c r="G520" s="40" t="s">
        <v>323</v>
      </c>
      <c r="H520" s="38" t="s">
        <v>520</v>
      </c>
      <c r="I520" s="38" t="s">
        <v>324</v>
      </c>
      <c r="J520" s="41" t="s">
        <v>326</v>
      </c>
      <c r="K520" s="42" t="s">
        <v>279</v>
      </c>
      <c r="L520" s="42" t="s">
        <v>279</v>
      </c>
      <c r="M520" s="43">
        <v>0.95340000000000003</v>
      </c>
      <c r="N520" s="44" t="s">
        <v>609</v>
      </c>
    </row>
    <row r="521" spans="1:14" ht="15.75" customHeight="1" x14ac:dyDescent="0.2">
      <c r="A521" s="37" t="s">
        <v>800</v>
      </c>
      <c r="B521" s="90" t="s">
        <v>11</v>
      </c>
      <c r="C521" s="45" t="s">
        <v>71</v>
      </c>
      <c r="D521" s="51">
        <v>2</v>
      </c>
      <c r="E521" s="51">
        <v>1</v>
      </c>
      <c r="F521" s="38" t="s">
        <v>74</v>
      </c>
      <c r="G521" s="40" t="s">
        <v>75</v>
      </c>
      <c r="H521" s="38" t="s">
        <v>520</v>
      </c>
      <c r="I521" s="38" t="s">
        <v>298</v>
      </c>
      <c r="J521" s="38" t="s">
        <v>299</v>
      </c>
      <c r="K521" s="42" t="s">
        <v>18</v>
      </c>
      <c r="L521" s="42" t="s">
        <v>17</v>
      </c>
      <c r="M521" s="43" t="s">
        <v>525</v>
      </c>
      <c r="N521" s="43" t="s">
        <v>525</v>
      </c>
    </row>
    <row r="522" spans="1:14" ht="15.75" customHeight="1" x14ac:dyDescent="0.2">
      <c r="A522" s="37" t="s">
        <v>800</v>
      </c>
      <c r="B522" s="90" t="s">
        <v>11</v>
      </c>
      <c r="C522" s="45" t="s">
        <v>71</v>
      </c>
      <c r="D522" s="51">
        <v>2</v>
      </c>
      <c r="E522" s="51">
        <v>1</v>
      </c>
      <c r="F522" s="38" t="s">
        <v>74</v>
      </c>
      <c r="G522" s="40" t="s">
        <v>75</v>
      </c>
      <c r="H522" s="38" t="s">
        <v>520</v>
      </c>
      <c r="I522" s="38" t="s">
        <v>298</v>
      </c>
      <c r="J522" s="38" t="s">
        <v>301</v>
      </c>
      <c r="K522" s="42" t="s">
        <v>18</v>
      </c>
      <c r="L522" s="42" t="s">
        <v>17</v>
      </c>
      <c r="M522" s="43" t="s">
        <v>526</v>
      </c>
      <c r="N522" s="43" t="s">
        <v>526</v>
      </c>
    </row>
    <row r="523" spans="1:14" ht="15.75" customHeight="1" x14ac:dyDescent="0.2">
      <c r="A523" s="37" t="s">
        <v>800</v>
      </c>
      <c r="B523" s="90" t="s">
        <v>11</v>
      </c>
      <c r="C523" s="45" t="s">
        <v>71</v>
      </c>
      <c r="D523" s="51">
        <v>2</v>
      </c>
      <c r="E523" s="51">
        <v>1</v>
      </c>
      <c r="F523" s="38" t="s">
        <v>74</v>
      </c>
      <c r="G523" s="40" t="s">
        <v>75</v>
      </c>
      <c r="H523" s="38" t="s">
        <v>520</v>
      </c>
      <c r="I523" s="38" t="s">
        <v>298</v>
      </c>
      <c r="J523" s="38" t="s">
        <v>303</v>
      </c>
      <c r="K523" s="42" t="s">
        <v>18</v>
      </c>
      <c r="L523" s="42" t="s">
        <v>17</v>
      </c>
      <c r="M523" s="43" t="s">
        <v>527</v>
      </c>
      <c r="N523" s="43" t="s">
        <v>527</v>
      </c>
    </row>
    <row r="524" spans="1:14" ht="15.75" customHeight="1" x14ac:dyDescent="0.2">
      <c r="A524" s="37" t="s">
        <v>800</v>
      </c>
      <c r="B524" s="90" t="s">
        <v>11</v>
      </c>
      <c r="C524" s="45" t="s">
        <v>305</v>
      </c>
      <c r="D524" s="51">
        <v>2</v>
      </c>
      <c r="E524" s="51">
        <v>6</v>
      </c>
      <c r="F524" s="38" t="s">
        <v>106</v>
      </c>
      <c r="G524" s="40" t="s">
        <v>306</v>
      </c>
      <c r="H524" s="38" t="s">
        <v>520</v>
      </c>
      <c r="I524" s="38" t="s">
        <v>528</v>
      </c>
      <c r="J524" s="38" t="s">
        <v>767</v>
      </c>
      <c r="K524" s="42" t="s">
        <v>18</v>
      </c>
      <c r="L524" s="42" t="s">
        <v>17</v>
      </c>
      <c r="M524" s="46" t="s">
        <v>529</v>
      </c>
      <c r="N524" s="46" t="s">
        <v>529</v>
      </c>
    </row>
    <row r="525" spans="1:14" ht="15.75" customHeight="1" x14ac:dyDescent="0.2">
      <c r="A525" s="37" t="s">
        <v>800</v>
      </c>
      <c r="B525" s="90" t="s">
        <v>114</v>
      </c>
      <c r="C525" s="38" t="s">
        <v>140</v>
      </c>
      <c r="D525" s="51">
        <v>305</v>
      </c>
      <c r="E525" s="51">
        <v>2</v>
      </c>
      <c r="F525" s="38" t="s">
        <v>121</v>
      </c>
      <c r="G525" s="40" t="s">
        <v>141</v>
      </c>
      <c r="H525" s="38" t="s">
        <v>520</v>
      </c>
      <c r="I525" s="42" t="s">
        <v>123</v>
      </c>
      <c r="J525" s="38" t="s">
        <v>767</v>
      </c>
      <c r="K525" s="42" t="s">
        <v>1</v>
      </c>
      <c r="L525" s="67" t="s">
        <v>124</v>
      </c>
      <c r="M525" s="43">
        <v>1245.6099999999999</v>
      </c>
      <c r="N525" s="49" t="s">
        <v>754</v>
      </c>
    </row>
    <row r="526" spans="1:14" ht="15.75" customHeight="1" x14ac:dyDescent="0.2">
      <c r="A526" s="37" t="s">
        <v>576</v>
      </c>
      <c r="B526" s="90" t="s">
        <v>114</v>
      </c>
      <c r="C526" s="38" t="s">
        <v>147</v>
      </c>
      <c r="D526" s="39">
        <v>305</v>
      </c>
      <c r="E526" s="39">
        <v>3</v>
      </c>
      <c r="F526" s="38" t="s">
        <v>121</v>
      </c>
      <c r="G526" s="40" t="s">
        <v>148</v>
      </c>
      <c r="H526" s="38" t="s">
        <v>276</v>
      </c>
      <c r="I526" s="42" t="s">
        <v>123</v>
      </c>
      <c r="J526" s="38" t="s">
        <v>767</v>
      </c>
      <c r="K526" s="42" t="s">
        <v>1</v>
      </c>
      <c r="L526" s="67" t="s">
        <v>124</v>
      </c>
      <c r="M526" s="43">
        <v>10138.89</v>
      </c>
      <c r="N526" s="49" t="s">
        <v>755</v>
      </c>
    </row>
    <row r="527" spans="1:14" ht="15.75" customHeight="1" x14ac:dyDescent="0.2">
      <c r="A527" s="37" t="s">
        <v>578</v>
      </c>
      <c r="B527" s="90" t="s">
        <v>114</v>
      </c>
      <c r="C527" s="38" t="s">
        <v>147</v>
      </c>
      <c r="D527" s="51">
        <v>305</v>
      </c>
      <c r="E527" s="51">
        <v>3</v>
      </c>
      <c r="F527" s="38" t="s">
        <v>121</v>
      </c>
      <c r="G527" s="40" t="s">
        <v>148</v>
      </c>
      <c r="H527" s="38" t="s">
        <v>461</v>
      </c>
      <c r="I527" s="42" t="s">
        <v>123</v>
      </c>
      <c r="J527" s="38" t="s">
        <v>767</v>
      </c>
      <c r="K527" s="42" t="s">
        <v>1</v>
      </c>
      <c r="L527" s="67" t="s">
        <v>124</v>
      </c>
      <c r="M527" s="43">
        <v>3193.55</v>
      </c>
      <c r="N527" s="49" t="s">
        <v>757</v>
      </c>
    </row>
    <row r="528" spans="1:14" ht="15.75" customHeight="1" x14ac:dyDescent="0.2">
      <c r="A528" s="37" t="s">
        <v>577</v>
      </c>
      <c r="B528" s="90" t="s">
        <v>114</v>
      </c>
      <c r="C528" s="38" t="s">
        <v>147</v>
      </c>
      <c r="D528" s="51">
        <v>305</v>
      </c>
      <c r="E528" s="51">
        <v>3</v>
      </c>
      <c r="F528" s="38" t="s">
        <v>121</v>
      </c>
      <c r="G528" s="40" t="s">
        <v>148</v>
      </c>
      <c r="H528" s="38" t="s">
        <v>439</v>
      </c>
      <c r="I528" s="42" t="s">
        <v>123</v>
      </c>
      <c r="J528" s="38" t="s">
        <v>767</v>
      </c>
      <c r="K528" s="42" t="s">
        <v>1</v>
      </c>
      <c r="L528" s="67" t="s">
        <v>124</v>
      </c>
      <c r="M528" s="43">
        <v>2984.7</v>
      </c>
      <c r="N528" s="49" t="s">
        <v>756</v>
      </c>
    </row>
    <row r="529" spans="1:14" ht="15.75" customHeight="1" x14ac:dyDescent="0.2">
      <c r="A529" s="37" t="s">
        <v>579</v>
      </c>
      <c r="B529" s="90" t="s">
        <v>114</v>
      </c>
      <c r="C529" s="38" t="s">
        <v>147</v>
      </c>
      <c r="D529" s="51">
        <v>305</v>
      </c>
      <c r="E529" s="51">
        <v>3</v>
      </c>
      <c r="F529" s="38" t="s">
        <v>121</v>
      </c>
      <c r="G529" s="40" t="s">
        <v>148</v>
      </c>
      <c r="H529" s="38" t="s">
        <v>484</v>
      </c>
      <c r="I529" s="42" t="s">
        <v>123</v>
      </c>
      <c r="J529" s="38" t="s">
        <v>767</v>
      </c>
      <c r="K529" s="42" t="s">
        <v>1</v>
      </c>
      <c r="L529" s="67" t="s">
        <v>124</v>
      </c>
      <c r="M529" s="43">
        <v>24661.279999999999</v>
      </c>
      <c r="N529" s="49" t="s">
        <v>758</v>
      </c>
    </row>
    <row r="530" spans="1:14" ht="15.75" customHeight="1" x14ac:dyDescent="0.2">
      <c r="A530" s="37" t="s">
        <v>580</v>
      </c>
      <c r="B530" s="90" t="s">
        <v>114</v>
      </c>
      <c r="C530" s="38" t="s">
        <v>147</v>
      </c>
      <c r="D530" s="51">
        <v>305</v>
      </c>
      <c r="E530" s="51">
        <v>3</v>
      </c>
      <c r="F530" s="38" t="s">
        <v>121</v>
      </c>
      <c r="G530" s="40" t="s">
        <v>148</v>
      </c>
      <c r="H530" s="38" t="s">
        <v>499</v>
      </c>
      <c r="I530" s="42" t="s">
        <v>123</v>
      </c>
      <c r="J530" s="38" t="s">
        <v>767</v>
      </c>
      <c r="K530" s="42" t="s">
        <v>1</v>
      </c>
      <c r="L530" s="67" t="s">
        <v>124</v>
      </c>
      <c r="M530" s="43">
        <v>104646.66</v>
      </c>
      <c r="N530" s="49" t="s">
        <v>759</v>
      </c>
    </row>
    <row r="531" spans="1:14" ht="15.75" customHeight="1" x14ac:dyDescent="0.2">
      <c r="A531" s="37" t="s">
        <v>581</v>
      </c>
      <c r="B531" s="90" t="s">
        <v>114</v>
      </c>
      <c r="C531" s="38" t="s">
        <v>147</v>
      </c>
      <c r="D531" s="51">
        <v>305</v>
      </c>
      <c r="E531" s="51">
        <v>3</v>
      </c>
      <c r="F531" s="38" t="s">
        <v>121</v>
      </c>
      <c r="G531" s="40" t="s">
        <v>148</v>
      </c>
      <c r="H531" s="38" t="s">
        <v>534</v>
      </c>
      <c r="I531" s="42" t="s">
        <v>123</v>
      </c>
      <c r="J531" s="38" t="s">
        <v>767</v>
      </c>
      <c r="K531" s="42" t="s">
        <v>1</v>
      </c>
      <c r="L531" s="67" t="s">
        <v>124</v>
      </c>
      <c r="M531" s="43">
        <v>14064.9</v>
      </c>
      <c r="N531" s="49" t="s">
        <v>761</v>
      </c>
    </row>
    <row r="532" spans="1:14" ht="15.75" customHeight="1" x14ac:dyDescent="0.2">
      <c r="A532" s="37" t="s">
        <v>582</v>
      </c>
      <c r="B532" s="90" t="s">
        <v>114</v>
      </c>
      <c r="C532" s="38" t="s">
        <v>147</v>
      </c>
      <c r="D532" s="51">
        <v>305</v>
      </c>
      <c r="E532" s="51">
        <v>3</v>
      </c>
      <c r="F532" s="38" t="s">
        <v>121</v>
      </c>
      <c r="G532" s="40" t="s">
        <v>148</v>
      </c>
      <c r="H532" s="38" t="s">
        <v>555</v>
      </c>
      <c r="I532" s="42" t="s">
        <v>123</v>
      </c>
      <c r="J532" s="38" t="s">
        <v>767</v>
      </c>
      <c r="K532" s="42" t="s">
        <v>1</v>
      </c>
      <c r="L532" s="67" t="s">
        <v>124</v>
      </c>
      <c r="M532" s="43">
        <v>86171.58</v>
      </c>
      <c r="N532" s="49" t="s">
        <v>762</v>
      </c>
    </row>
    <row r="533" spans="1:14" ht="15.75" customHeight="1" x14ac:dyDescent="0.2">
      <c r="A533" s="37" t="s">
        <v>800</v>
      </c>
      <c r="B533" s="90" t="s">
        <v>114</v>
      </c>
      <c r="C533" s="38" t="s">
        <v>147</v>
      </c>
      <c r="D533" s="51">
        <v>305</v>
      </c>
      <c r="E533" s="51">
        <v>3</v>
      </c>
      <c r="F533" s="38" t="s">
        <v>121</v>
      </c>
      <c r="G533" s="40" t="s">
        <v>148</v>
      </c>
      <c r="H533" s="38" t="s">
        <v>520</v>
      </c>
      <c r="I533" s="42" t="s">
        <v>123</v>
      </c>
      <c r="J533" s="38" t="s">
        <v>767</v>
      </c>
      <c r="K533" s="42" t="s">
        <v>1</v>
      </c>
      <c r="L533" s="67" t="s">
        <v>124</v>
      </c>
      <c r="M533" s="43">
        <v>10689.45</v>
      </c>
      <c r="N533" s="49" t="s">
        <v>760</v>
      </c>
    </row>
    <row r="534" spans="1:14" ht="15.75" customHeight="1" x14ac:dyDescent="0.2">
      <c r="A534" s="37" t="s">
        <v>576</v>
      </c>
      <c r="B534" s="90" t="s">
        <v>114</v>
      </c>
      <c r="C534" s="38" t="s">
        <v>155</v>
      </c>
      <c r="D534" s="39">
        <v>305</v>
      </c>
      <c r="E534" s="39">
        <v>4</v>
      </c>
      <c r="F534" s="38" t="s">
        <v>121</v>
      </c>
      <c r="G534" s="40" t="s">
        <v>156</v>
      </c>
      <c r="H534" s="38" t="s">
        <v>276</v>
      </c>
      <c r="I534" s="42" t="s">
        <v>123</v>
      </c>
      <c r="J534" s="38" t="s">
        <v>767</v>
      </c>
      <c r="K534" s="42" t="s">
        <v>1</v>
      </c>
      <c r="L534" s="42" t="s">
        <v>157</v>
      </c>
      <c r="M534" s="43">
        <v>269.07</v>
      </c>
      <c r="N534" s="49" t="s">
        <v>644</v>
      </c>
    </row>
    <row r="535" spans="1:14" ht="15.75" customHeight="1" x14ac:dyDescent="0.2">
      <c r="A535" s="37" t="s">
        <v>800</v>
      </c>
      <c r="B535" s="90" t="s">
        <v>209</v>
      </c>
      <c r="C535" s="38" t="s">
        <v>376</v>
      </c>
      <c r="D535" s="51">
        <v>401</v>
      </c>
      <c r="E535" s="51">
        <v>1</v>
      </c>
      <c r="F535" s="38" t="s">
        <v>259</v>
      </c>
      <c r="G535" s="40" t="s">
        <v>377</v>
      </c>
      <c r="H535" s="38" t="s">
        <v>520</v>
      </c>
      <c r="I535" s="38" t="s">
        <v>202</v>
      </c>
      <c r="J535" s="41" t="s">
        <v>378</v>
      </c>
      <c r="K535" s="42" t="s">
        <v>1</v>
      </c>
      <c r="L535" s="42" t="s">
        <v>1</v>
      </c>
      <c r="M535" s="43">
        <v>12</v>
      </c>
      <c r="N535" s="43">
        <v>12</v>
      </c>
    </row>
    <row r="536" spans="1:14" ht="15.75" customHeight="1" x14ac:dyDescent="0.2">
      <c r="A536" s="37" t="s">
        <v>800</v>
      </c>
      <c r="B536" s="90" t="s">
        <v>209</v>
      </c>
      <c r="C536" s="38" t="s">
        <v>376</v>
      </c>
      <c r="D536" s="51">
        <v>401</v>
      </c>
      <c r="E536" s="51">
        <v>1</v>
      </c>
      <c r="F536" s="38" t="s">
        <v>259</v>
      </c>
      <c r="G536" s="40" t="s">
        <v>377</v>
      </c>
      <c r="H536" s="38" t="s">
        <v>520</v>
      </c>
      <c r="I536" s="38" t="s">
        <v>202</v>
      </c>
      <c r="J536" s="41" t="s">
        <v>379</v>
      </c>
      <c r="K536" s="42" t="s">
        <v>279</v>
      </c>
      <c r="L536" s="42" t="s">
        <v>279</v>
      </c>
      <c r="M536" s="43">
        <v>0.35</v>
      </c>
      <c r="N536" s="44" t="s">
        <v>665</v>
      </c>
    </row>
    <row r="537" spans="1:14" ht="15.75" customHeight="1" x14ac:dyDescent="0.2">
      <c r="A537" s="37" t="s">
        <v>800</v>
      </c>
      <c r="B537" s="90" t="s">
        <v>209</v>
      </c>
      <c r="C537" s="38" t="s">
        <v>380</v>
      </c>
      <c r="D537" s="51">
        <v>401</v>
      </c>
      <c r="E537" s="51">
        <v>3</v>
      </c>
      <c r="F537" s="38" t="s">
        <v>259</v>
      </c>
      <c r="G537" s="40" t="s">
        <v>381</v>
      </c>
      <c r="H537" s="38" t="s">
        <v>520</v>
      </c>
      <c r="I537" s="38" t="s">
        <v>202</v>
      </c>
      <c r="J537" s="41" t="s">
        <v>767</v>
      </c>
      <c r="K537" s="42" t="s">
        <v>1</v>
      </c>
      <c r="L537" s="42" t="s">
        <v>1</v>
      </c>
      <c r="M537" s="43">
        <v>0</v>
      </c>
      <c r="N537" s="46">
        <v>0</v>
      </c>
    </row>
    <row r="538" spans="1:14" ht="15.75" customHeight="1" x14ac:dyDescent="0.2">
      <c r="A538" s="37" t="s">
        <v>800</v>
      </c>
      <c r="B538" s="90" t="s">
        <v>209</v>
      </c>
      <c r="C538" s="38" t="s">
        <v>382</v>
      </c>
      <c r="D538" s="51">
        <v>403</v>
      </c>
      <c r="E538" s="51">
        <v>1</v>
      </c>
      <c r="F538" s="38" t="s">
        <v>270</v>
      </c>
      <c r="G538" s="40" t="s">
        <v>383</v>
      </c>
      <c r="H538" s="38" t="s">
        <v>520</v>
      </c>
      <c r="I538" s="38" t="s">
        <v>494</v>
      </c>
      <c r="J538" s="41" t="s">
        <v>767</v>
      </c>
      <c r="K538" s="42" t="s">
        <v>18</v>
      </c>
      <c r="L538" s="42" t="s">
        <v>17</v>
      </c>
      <c r="M538" s="43" t="s">
        <v>523</v>
      </c>
      <c r="N538" s="43" t="s">
        <v>523</v>
      </c>
    </row>
    <row r="539" spans="1:14" ht="15.75" customHeight="1" x14ac:dyDescent="0.2">
      <c r="A539" s="37" t="s">
        <v>800</v>
      </c>
      <c r="B539" s="90" t="s">
        <v>209</v>
      </c>
      <c r="C539" s="38" t="s">
        <v>404</v>
      </c>
      <c r="D539" s="51">
        <v>403</v>
      </c>
      <c r="E539" s="51">
        <v>10</v>
      </c>
      <c r="F539" s="38" t="s">
        <v>270</v>
      </c>
      <c r="G539" s="40" t="s">
        <v>405</v>
      </c>
      <c r="H539" s="38" t="s">
        <v>520</v>
      </c>
      <c r="I539" s="38" t="s">
        <v>494</v>
      </c>
      <c r="J539" s="41" t="s">
        <v>767</v>
      </c>
      <c r="K539" s="42" t="s">
        <v>18</v>
      </c>
      <c r="L539" s="42" t="s">
        <v>17</v>
      </c>
      <c r="M539" s="43" t="s">
        <v>523</v>
      </c>
      <c r="N539" s="43" t="s">
        <v>523</v>
      </c>
    </row>
    <row r="540" spans="1:14" ht="15.75" customHeight="1" x14ac:dyDescent="0.2">
      <c r="A540" s="37" t="s">
        <v>800</v>
      </c>
      <c r="B540" s="90" t="s">
        <v>209</v>
      </c>
      <c r="C540" s="38" t="s">
        <v>385</v>
      </c>
      <c r="D540" s="51">
        <v>403</v>
      </c>
      <c r="E540" s="51">
        <v>2</v>
      </c>
      <c r="F540" s="38" t="s">
        <v>270</v>
      </c>
      <c r="G540" s="40" t="s">
        <v>386</v>
      </c>
      <c r="H540" s="38" t="s">
        <v>520</v>
      </c>
      <c r="I540" s="38" t="s">
        <v>494</v>
      </c>
      <c r="J540" s="41" t="s">
        <v>767</v>
      </c>
      <c r="K540" s="42" t="s">
        <v>18</v>
      </c>
      <c r="L540" s="42" t="s">
        <v>17</v>
      </c>
      <c r="M540" s="43" t="s">
        <v>524</v>
      </c>
      <c r="N540" s="43" t="s">
        <v>524</v>
      </c>
    </row>
    <row r="541" spans="1:14" ht="15.75" customHeight="1" x14ac:dyDescent="0.2">
      <c r="A541" s="37" t="s">
        <v>800</v>
      </c>
      <c r="B541" s="90" t="s">
        <v>209</v>
      </c>
      <c r="C541" s="38" t="s">
        <v>388</v>
      </c>
      <c r="D541" s="51">
        <v>403</v>
      </c>
      <c r="E541" s="51">
        <v>3</v>
      </c>
      <c r="F541" s="38" t="s">
        <v>270</v>
      </c>
      <c r="G541" s="40" t="s">
        <v>389</v>
      </c>
      <c r="H541" s="38" t="s">
        <v>520</v>
      </c>
      <c r="I541" s="38" t="s">
        <v>494</v>
      </c>
      <c r="J541" s="41" t="s">
        <v>767</v>
      </c>
      <c r="K541" s="42" t="s">
        <v>18</v>
      </c>
      <c r="L541" s="42" t="s">
        <v>17</v>
      </c>
      <c r="M541" s="43" t="s">
        <v>523</v>
      </c>
      <c r="N541" s="43" t="s">
        <v>523</v>
      </c>
    </row>
    <row r="542" spans="1:14" ht="15.75" customHeight="1" x14ac:dyDescent="0.2">
      <c r="A542" s="37" t="s">
        <v>800</v>
      </c>
      <c r="B542" s="90" t="s">
        <v>209</v>
      </c>
      <c r="C542" s="38" t="s">
        <v>391</v>
      </c>
      <c r="D542" s="51">
        <v>403</v>
      </c>
      <c r="E542" s="51">
        <v>4</v>
      </c>
      <c r="F542" s="38" t="s">
        <v>270</v>
      </c>
      <c r="G542" s="40" t="s">
        <v>392</v>
      </c>
      <c r="H542" s="38" t="s">
        <v>520</v>
      </c>
      <c r="I542" s="38" t="s">
        <v>494</v>
      </c>
      <c r="J542" s="41" t="s">
        <v>767</v>
      </c>
      <c r="K542" s="42" t="s">
        <v>18</v>
      </c>
      <c r="L542" s="42" t="s">
        <v>17</v>
      </c>
      <c r="M542" s="43" t="s">
        <v>523</v>
      </c>
      <c r="N542" s="43" t="s">
        <v>523</v>
      </c>
    </row>
    <row r="543" spans="1:14" ht="15.75" customHeight="1" x14ac:dyDescent="0.2">
      <c r="A543" s="37" t="s">
        <v>800</v>
      </c>
      <c r="B543" s="90" t="s">
        <v>209</v>
      </c>
      <c r="C543" s="38" t="s">
        <v>393</v>
      </c>
      <c r="D543" s="51">
        <v>403</v>
      </c>
      <c r="E543" s="51">
        <v>5</v>
      </c>
      <c r="F543" s="38" t="s">
        <v>270</v>
      </c>
      <c r="G543" s="40" t="s">
        <v>394</v>
      </c>
      <c r="H543" s="38" t="s">
        <v>520</v>
      </c>
      <c r="I543" s="38" t="s">
        <v>494</v>
      </c>
      <c r="J543" s="41" t="s">
        <v>767</v>
      </c>
      <c r="K543" s="42" t="s">
        <v>18</v>
      </c>
      <c r="L543" s="42" t="s">
        <v>17</v>
      </c>
      <c r="M543" s="43" t="s">
        <v>523</v>
      </c>
      <c r="N543" s="43" t="s">
        <v>523</v>
      </c>
    </row>
    <row r="544" spans="1:14" ht="15.75" customHeight="1" x14ac:dyDescent="0.2">
      <c r="A544" s="37" t="s">
        <v>800</v>
      </c>
      <c r="B544" s="90" t="s">
        <v>209</v>
      </c>
      <c r="C544" s="38" t="s">
        <v>396</v>
      </c>
      <c r="D544" s="51">
        <v>403</v>
      </c>
      <c r="E544" s="51">
        <v>6</v>
      </c>
      <c r="F544" s="38" t="s">
        <v>270</v>
      </c>
      <c r="G544" s="40" t="s">
        <v>397</v>
      </c>
      <c r="H544" s="38" t="s">
        <v>520</v>
      </c>
      <c r="I544" s="38" t="s">
        <v>494</v>
      </c>
      <c r="J544" s="41" t="s">
        <v>767</v>
      </c>
      <c r="K544" s="42" t="s">
        <v>18</v>
      </c>
      <c r="L544" s="42" t="s">
        <v>17</v>
      </c>
      <c r="M544" s="43" t="s">
        <v>523</v>
      </c>
      <c r="N544" s="43" t="s">
        <v>523</v>
      </c>
    </row>
    <row r="545" spans="1:14" ht="15.75" customHeight="1" x14ac:dyDescent="0.2">
      <c r="A545" s="37" t="s">
        <v>800</v>
      </c>
      <c r="B545" s="90" t="s">
        <v>209</v>
      </c>
      <c r="C545" s="38" t="s">
        <v>399</v>
      </c>
      <c r="D545" s="51">
        <v>403</v>
      </c>
      <c r="E545" s="51">
        <v>8</v>
      </c>
      <c r="F545" s="38" t="s">
        <v>270</v>
      </c>
      <c r="G545" s="40" t="s">
        <v>400</v>
      </c>
      <c r="H545" s="38" t="s">
        <v>520</v>
      </c>
      <c r="I545" s="38" t="s">
        <v>494</v>
      </c>
      <c r="J545" s="41" t="s">
        <v>401</v>
      </c>
      <c r="K545" s="42" t="s">
        <v>1</v>
      </c>
      <c r="L545" s="42" t="s">
        <v>1</v>
      </c>
      <c r="M545" s="43">
        <v>40</v>
      </c>
      <c r="N545" s="43">
        <v>40</v>
      </c>
    </row>
    <row r="546" spans="1:14" ht="15.75" customHeight="1" x14ac:dyDescent="0.2">
      <c r="A546" s="37" t="s">
        <v>800</v>
      </c>
      <c r="B546" s="90" t="s">
        <v>209</v>
      </c>
      <c r="C546" s="38" t="s">
        <v>399</v>
      </c>
      <c r="D546" s="51">
        <v>403</v>
      </c>
      <c r="E546" s="51">
        <v>8</v>
      </c>
      <c r="F546" s="38" t="s">
        <v>270</v>
      </c>
      <c r="G546" s="40" t="s">
        <v>400</v>
      </c>
      <c r="H546" s="38" t="s">
        <v>520</v>
      </c>
      <c r="I546" s="38" t="s">
        <v>494</v>
      </c>
      <c r="J546" s="41" t="s">
        <v>402</v>
      </c>
      <c r="K546" s="42" t="s">
        <v>1</v>
      </c>
      <c r="L546" s="42" t="s">
        <v>1</v>
      </c>
      <c r="M546" s="43">
        <v>0</v>
      </c>
      <c r="N546" s="46">
        <v>0</v>
      </c>
    </row>
    <row r="547" spans="1:14" ht="15.75" customHeight="1" x14ac:dyDescent="0.2">
      <c r="A547" s="37" t="s">
        <v>800</v>
      </c>
      <c r="B547" s="90" t="s">
        <v>209</v>
      </c>
      <c r="C547" s="38" t="s">
        <v>399</v>
      </c>
      <c r="D547" s="51">
        <v>403</v>
      </c>
      <c r="E547" s="51">
        <v>8</v>
      </c>
      <c r="F547" s="38" t="s">
        <v>270</v>
      </c>
      <c r="G547" s="40" t="s">
        <v>400</v>
      </c>
      <c r="H547" s="38" t="s">
        <v>520</v>
      </c>
      <c r="I547" s="38" t="s">
        <v>494</v>
      </c>
      <c r="J547" s="41" t="s">
        <v>403</v>
      </c>
      <c r="K547" s="42" t="s">
        <v>279</v>
      </c>
      <c r="L547" s="42" t="s">
        <v>279</v>
      </c>
      <c r="M547" s="43">
        <v>1</v>
      </c>
      <c r="N547" s="44" t="s">
        <v>466</v>
      </c>
    </row>
    <row r="548" spans="1:14" ht="15.75" customHeight="1" x14ac:dyDescent="0.2">
      <c r="A548" s="37" t="s">
        <v>800</v>
      </c>
      <c r="B548" s="90" t="s">
        <v>209</v>
      </c>
      <c r="C548" s="38" t="s">
        <v>214</v>
      </c>
      <c r="D548" s="51">
        <v>404</v>
      </c>
      <c r="E548" s="51">
        <v>1</v>
      </c>
      <c r="F548" s="38" t="s">
        <v>215</v>
      </c>
      <c r="G548" s="40" t="s">
        <v>216</v>
      </c>
      <c r="H548" s="38" t="s">
        <v>520</v>
      </c>
      <c r="I548" s="38" t="s">
        <v>202</v>
      </c>
      <c r="J548" s="41" t="s">
        <v>767</v>
      </c>
      <c r="K548" s="42" t="s">
        <v>1</v>
      </c>
      <c r="L548" s="42" t="s">
        <v>217</v>
      </c>
      <c r="M548" s="43" t="s">
        <v>817</v>
      </c>
      <c r="N548" s="43" t="s">
        <v>817</v>
      </c>
    </row>
    <row r="549" spans="1:14" ht="15.75" customHeight="1" x14ac:dyDescent="0.2">
      <c r="A549" s="37" t="s">
        <v>800</v>
      </c>
      <c r="B549" s="90" t="s">
        <v>209</v>
      </c>
      <c r="C549" s="38" t="s">
        <v>262</v>
      </c>
      <c r="D549" s="39">
        <v>404</v>
      </c>
      <c r="E549" s="39">
        <v>2</v>
      </c>
      <c r="F549" s="38" t="s">
        <v>215</v>
      </c>
      <c r="G549" s="40" t="s">
        <v>263</v>
      </c>
      <c r="H549" s="38" t="s">
        <v>520</v>
      </c>
      <c r="I549" s="38" t="s">
        <v>202</v>
      </c>
      <c r="J549" s="41" t="s">
        <v>767</v>
      </c>
      <c r="K549" s="42" t="s">
        <v>18</v>
      </c>
      <c r="L549" s="42" t="s">
        <v>17</v>
      </c>
      <c r="M549" s="48" t="s">
        <v>794</v>
      </c>
      <c r="N549" s="48" t="s">
        <v>794</v>
      </c>
    </row>
    <row r="550" spans="1:14" ht="15.75" customHeight="1" x14ac:dyDescent="0.2">
      <c r="A550" s="37" t="s">
        <v>800</v>
      </c>
      <c r="B550" s="90" t="s">
        <v>209</v>
      </c>
      <c r="C550" s="38" t="s">
        <v>267</v>
      </c>
      <c r="D550" s="39">
        <v>404</v>
      </c>
      <c r="E550" s="39">
        <v>3</v>
      </c>
      <c r="F550" s="38" t="s">
        <v>215</v>
      </c>
      <c r="G550" s="40" t="s">
        <v>268</v>
      </c>
      <c r="H550" s="38" t="s">
        <v>520</v>
      </c>
      <c r="I550" s="38" t="s">
        <v>202</v>
      </c>
      <c r="J550" s="41" t="s">
        <v>767</v>
      </c>
      <c r="K550" s="42" t="s">
        <v>18</v>
      </c>
      <c r="L550" s="42" t="s">
        <v>17</v>
      </c>
      <c r="M550" s="43" t="s">
        <v>213</v>
      </c>
      <c r="N550" s="43" t="s">
        <v>213</v>
      </c>
    </row>
    <row r="551" spans="1:14" ht="15.75" customHeight="1" x14ac:dyDescent="0.2">
      <c r="A551" s="37" t="s">
        <v>800</v>
      </c>
      <c r="B551" s="90" t="s">
        <v>209</v>
      </c>
      <c r="C551" s="38" t="s">
        <v>218</v>
      </c>
      <c r="D551" s="51">
        <v>405</v>
      </c>
      <c r="E551" s="51">
        <v>1</v>
      </c>
      <c r="F551" s="38" t="s">
        <v>219</v>
      </c>
      <c r="G551" s="40" t="s">
        <v>220</v>
      </c>
      <c r="H551" s="38" t="s">
        <v>520</v>
      </c>
      <c r="I551" s="38" t="s">
        <v>202</v>
      </c>
      <c r="J551" s="41" t="s">
        <v>407</v>
      </c>
      <c r="K551" s="42" t="s">
        <v>279</v>
      </c>
      <c r="L551" s="42" t="s">
        <v>279</v>
      </c>
      <c r="M551" s="43">
        <v>0.1</v>
      </c>
      <c r="N551" s="44" t="s">
        <v>676</v>
      </c>
    </row>
    <row r="552" spans="1:14" ht="15.75" customHeight="1" x14ac:dyDescent="0.2">
      <c r="A552" s="37" t="s">
        <v>800</v>
      </c>
      <c r="B552" s="90" t="s">
        <v>209</v>
      </c>
      <c r="C552" s="38" t="s">
        <v>218</v>
      </c>
      <c r="D552" s="51">
        <v>405</v>
      </c>
      <c r="E552" s="51">
        <v>1</v>
      </c>
      <c r="F552" s="38" t="s">
        <v>219</v>
      </c>
      <c r="G552" s="40" t="s">
        <v>220</v>
      </c>
      <c r="H552" s="38" t="s">
        <v>520</v>
      </c>
      <c r="I552" s="38" t="s">
        <v>202</v>
      </c>
      <c r="J552" s="41" t="s">
        <v>408</v>
      </c>
      <c r="K552" s="42" t="s">
        <v>279</v>
      </c>
      <c r="L552" s="42" t="s">
        <v>279</v>
      </c>
      <c r="M552" s="43">
        <v>2.5000000000000001E-2</v>
      </c>
      <c r="N552" s="44" t="s">
        <v>671</v>
      </c>
    </row>
    <row r="553" spans="1:14" ht="15.75" customHeight="1" x14ac:dyDescent="0.2">
      <c r="A553" s="37" t="s">
        <v>800</v>
      </c>
      <c r="B553" s="90" t="s">
        <v>209</v>
      </c>
      <c r="C553" s="38" t="s">
        <v>218</v>
      </c>
      <c r="D553" s="51">
        <v>405</v>
      </c>
      <c r="E553" s="51">
        <v>1</v>
      </c>
      <c r="F553" s="38" t="s">
        <v>219</v>
      </c>
      <c r="G553" s="40" t="s">
        <v>220</v>
      </c>
      <c r="H553" s="38" t="s">
        <v>520</v>
      </c>
      <c r="I553" s="38" t="s">
        <v>202</v>
      </c>
      <c r="J553" s="41" t="s">
        <v>409</v>
      </c>
      <c r="K553" s="42" t="s">
        <v>279</v>
      </c>
      <c r="L553" s="42" t="s">
        <v>279</v>
      </c>
      <c r="M553" s="43">
        <v>0</v>
      </c>
      <c r="N553" s="44" t="s">
        <v>477</v>
      </c>
    </row>
    <row r="554" spans="1:14" ht="15.75" customHeight="1" x14ac:dyDescent="0.2">
      <c r="A554" s="37" t="s">
        <v>800</v>
      </c>
      <c r="B554" s="90" t="s">
        <v>209</v>
      </c>
      <c r="C554" s="38" t="s">
        <v>218</v>
      </c>
      <c r="D554" s="51">
        <v>405</v>
      </c>
      <c r="E554" s="51">
        <v>1</v>
      </c>
      <c r="F554" s="38" t="s">
        <v>219</v>
      </c>
      <c r="G554" s="40" t="s">
        <v>220</v>
      </c>
      <c r="H554" s="38" t="s">
        <v>520</v>
      </c>
      <c r="I554" s="38" t="s">
        <v>202</v>
      </c>
      <c r="J554" s="41" t="s">
        <v>410</v>
      </c>
      <c r="K554" s="42" t="s">
        <v>279</v>
      </c>
      <c r="L554" s="42" t="s">
        <v>279</v>
      </c>
      <c r="M554" s="43">
        <v>0</v>
      </c>
      <c r="N554" s="44" t="s">
        <v>477</v>
      </c>
    </row>
    <row r="555" spans="1:14" ht="15.75" customHeight="1" x14ac:dyDescent="0.2">
      <c r="A555" s="37" t="s">
        <v>800</v>
      </c>
      <c r="B555" s="90" t="s">
        <v>209</v>
      </c>
      <c r="C555" s="38" t="s">
        <v>218</v>
      </c>
      <c r="D555" s="51">
        <v>405</v>
      </c>
      <c r="E555" s="51">
        <v>1</v>
      </c>
      <c r="F555" s="38" t="s">
        <v>219</v>
      </c>
      <c r="G555" s="40" t="s">
        <v>220</v>
      </c>
      <c r="H555" s="38" t="s">
        <v>520</v>
      </c>
      <c r="I555" s="38" t="s">
        <v>202</v>
      </c>
      <c r="J555" s="41" t="s">
        <v>411</v>
      </c>
      <c r="K555" s="42" t="s">
        <v>279</v>
      </c>
      <c r="L555" s="42" t="s">
        <v>279</v>
      </c>
      <c r="M555" s="43">
        <v>2.5000000000000001E-2</v>
      </c>
      <c r="N555" s="44" t="s">
        <v>671</v>
      </c>
    </row>
    <row r="556" spans="1:14" ht="15.75" customHeight="1" x14ac:dyDescent="0.2">
      <c r="A556" s="37" t="s">
        <v>800</v>
      </c>
      <c r="B556" s="90" t="s">
        <v>209</v>
      </c>
      <c r="C556" s="38" t="s">
        <v>218</v>
      </c>
      <c r="D556" s="51">
        <v>405</v>
      </c>
      <c r="E556" s="51">
        <v>1</v>
      </c>
      <c r="F556" s="38" t="s">
        <v>219</v>
      </c>
      <c r="G556" s="40" t="s">
        <v>220</v>
      </c>
      <c r="H556" s="38" t="s">
        <v>520</v>
      </c>
      <c r="I556" s="38" t="s">
        <v>202</v>
      </c>
      <c r="J556" s="41" t="s">
        <v>412</v>
      </c>
      <c r="K556" s="42" t="s">
        <v>279</v>
      </c>
      <c r="L556" s="42" t="s">
        <v>279</v>
      </c>
      <c r="M556" s="43">
        <v>0</v>
      </c>
      <c r="N556" s="44" t="s">
        <v>477</v>
      </c>
    </row>
    <row r="557" spans="1:14" ht="15.75" customHeight="1" x14ac:dyDescent="0.2">
      <c r="A557" s="37" t="s">
        <v>800</v>
      </c>
      <c r="B557" s="90" t="s">
        <v>209</v>
      </c>
      <c r="C557" s="38" t="s">
        <v>218</v>
      </c>
      <c r="D557" s="51">
        <v>405</v>
      </c>
      <c r="E557" s="51">
        <v>1</v>
      </c>
      <c r="F557" s="38" t="s">
        <v>219</v>
      </c>
      <c r="G557" s="40" t="s">
        <v>220</v>
      </c>
      <c r="H557" s="38" t="s">
        <v>520</v>
      </c>
      <c r="I557" s="38" t="s">
        <v>202</v>
      </c>
      <c r="J557" s="41" t="s">
        <v>413</v>
      </c>
      <c r="K557" s="42" t="s">
        <v>279</v>
      </c>
      <c r="L557" s="42" t="s">
        <v>279</v>
      </c>
      <c r="M557" s="43">
        <v>7.4999999999999997E-2</v>
      </c>
      <c r="N557" s="44" t="s">
        <v>673</v>
      </c>
    </row>
    <row r="558" spans="1:14" ht="15.75" customHeight="1" x14ac:dyDescent="0.2">
      <c r="A558" s="37" t="s">
        <v>800</v>
      </c>
      <c r="B558" s="90" t="s">
        <v>209</v>
      </c>
      <c r="C558" s="38" t="s">
        <v>218</v>
      </c>
      <c r="D558" s="51">
        <v>405</v>
      </c>
      <c r="E558" s="51">
        <v>1</v>
      </c>
      <c r="F558" s="38" t="s">
        <v>219</v>
      </c>
      <c r="G558" s="40" t="s">
        <v>220</v>
      </c>
      <c r="H558" s="38" t="s">
        <v>520</v>
      </c>
      <c r="I558" s="38" t="s">
        <v>202</v>
      </c>
      <c r="J558" s="41" t="s">
        <v>414</v>
      </c>
      <c r="K558" s="42" t="s">
        <v>279</v>
      </c>
      <c r="L558" s="42" t="s">
        <v>279</v>
      </c>
      <c r="M558" s="43">
        <v>2.5000000000000001E-2</v>
      </c>
      <c r="N558" s="44" t="s">
        <v>671</v>
      </c>
    </row>
    <row r="559" spans="1:14" ht="15.75" customHeight="1" x14ac:dyDescent="0.2">
      <c r="A559" s="37" t="s">
        <v>800</v>
      </c>
      <c r="B559" s="90" t="s">
        <v>209</v>
      </c>
      <c r="C559" s="38" t="s">
        <v>218</v>
      </c>
      <c r="D559" s="51">
        <v>405</v>
      </c>
      <c r="E559" s="51">
        <v>1</v>
      </c>
      <c r="F559" s="38" t="s">
        <v>219</v>
      </c>
      <c r="G559" s="40" t="s">
        <v>220</v>
      </c>
      <c r="H559" s="38" t="s">
        <v>520</v>
      </c>
      <c r="I559" s="38" t="s">
        <v>202</v>
      </c>
      <c r="J559" s="41" t="s">
        <v>415</v>
      </c>
      <c r="K559" s="42" t="s">
        <v>279</v>
      </c>
      <c r="L559" s="42" t="s">
        <v>279</v>
      </c>
      <c r="M559" s="43">
        <v>0.72499999999999998</v>
      </c>
      <c r="N559" s="44" t="s">
        <v>684</v>
      </c>
    </row>
    <row r="560" spans="1:14" ht="15.75" customHeight="1" x14ac:dyDescent="0.2">
      <c r="A560" s="37" t="s">
        <v>800</v>
      </c>
      <c r="B560" s="90" t="s">
        <v>209</v>
      </c>
      <c r="C560" s="38" t="s">
        <v>218</v>
      </c>
      <c r="D560" s="51">
        <v>405</v>
      </c>
      <c r="E560" s="51">
        <v>1</v>
      </c>
      <c r="F560" s="38" t="s">
        <v>219</v>
      </c>
      <c r="G560" s="40" t="s">
        <v>220</v>
      </c>
      <c r="H560" s="38" t="s">
        <v>520</v>
      </c>
      <c r="I560" s="38" t="s">
        <v>202</v>
      </c>
      <c r="J560" s="41" t="s">
        <v>792</v>
      </c>
      <c r="K560" s="42" t="s">
        <v>279</v>
      </c>
      <c r="L560" s="42" t="s">
        <v>279</v>
      </c>
      <c r="M560" s="43">
        <v>2.5000000000000001E-2</v>
      </c>
      <c r="N560" s="44" t="s">
        <v>671</v>
      </c>
    </row>
    <row r="561" spans="1:14" ht="15.75" customHeight="1" x14ac:dyDescent="0.2">
      <c r="A561" s="37" t="s">
        <v>800</v>
      </c>
      <c r="B561" s="90" t="s">
        <v>209</v>
      </c>
      <c r="C561" s="38" t="s">
        <v>264</v>
      </c>
      <c r="D561" s="51">
        <v>405</v>
      </c>
      <c r="E561" s="51">
        <v>2</v>
      </c>
      <c r="F561" s="38" t="s">
        <v>219</v>
      </c>
      <c r="G561" s="40" t="s">
        <v>265</v>
      </c>
      <c r="H561" s="38" t="s">
        <v>520</v>
      </c>
      <c r="I561" s="38" t="s">
        <v>202</v>
      </c>
      <c r="J561" s="41" t="s">
        <v>767</v>
      </c>
      <c r="K561" s="42" t="s">
        <v>1</v>
      </c>
      <c r="L561" s="42" t="s">
        <v>1</v>
      </c>
      <c r="M561" s="43">
        <v>1.89</v>
      </c>
      <c r="N561" s="43">
        <v>1.89</v>
      </c>
    </row>
    <row r="562" spans="1:14" ht="15.75" customHeight="1" x14ac:dyDescent="0.2">
      <c r="A562" s="37" t="s">
        <v>800</v>
      </c>
      <c r="B562" s="90" t="s">
        <v>209</v>
      </c>
      <c r="C562" s="38" t="s">
        <v>223</v>
      </c>
      <c r="D562" s="39">
        <v>406</v>
      </c>
      <c r="E562" s="39">
        <v>1</v>
      </c>
      <c r="F562" s="38" t="s">
        <v>224</v>
      </c>
      <c r="G562" s="40" t="s">
        <v>225</v>
      </c>
      <c r="H562" s="38" t="s">
        <v>520</v>
      </c>
      <c r="I562" s="41" t="s">
        <v>202</v>
      </c>
      <c r="J562" s="41" t="s">
        <v>767</v>
      </c>
      <c r="K562" s="42" t="s">
        <v>18</v>
      </c>
      <c r="L562" s="42" t="s">
        <v>17</v>
      </c>
      <c r="M562" s="43" t="s">
        <v>226</v>
      </c>
      <c r="N562" s="43" t="s">
        <v>226</v>
      </c>
    </row>
    <row r="563" spans="1:14" ht="15.75" customHeight="1" x14ac:dyDescent="0.2">
      <c r="A563" s="37" t="s">
        <v>800</v>
      </c>
      <c r="B563" s="90" t="s">
        <v>209</v>
      </c>
      <c r="C563" s="38" t="s">
        <v>417</v>
      </c>
      <c r="D563" s="51">
        <v>410</v>
      </c>
      <c r="E563" s="51">
        <v>1</v>
      </c>
      <c r="F563" s="38" t="s">
        <v>418</v>
      </c>
      <c r="G563" s="40" t="s">
        <v>419</v>
      </c>
      <c r="H563" s="38" t="s">
        <v>520</v>
      </c>
      <c r="I563" s="38" t="s">
        <v>202</v>
      </c>
      <c r="J563" s="41" t="s">
        <v>767</v>
      </c>
      <c r="K563" s="42" t="s">
        <v>279</v>
      </c>
      <c r="L563" s="42" t="s">
        <v>279</v>
      </c>
      <c r="M563" s="43" t="s">
        <v>213</v>
      </c>
      <c r="N563" s="44" t="s">
        <v>17</v>
      </c>
    </row>
    <row r="564" spans="1:14" ht="15.75" customHeight="1" x14ac:dyDescent="0.2">
      <c r="A564" s="37" t="s">
        <v>800</v>
      </c>
      <c r="B564" s="90" t="s">
        <v>209</v>
      </c>
      <c r="C564" s="38" t="s">
        <v>420</v>
      </c>
      <c r="D564" s="39">
        <v>412</v>
      </c>
      <c r="E564" s="39">
        <v>2</v>
      </c>
      <c r="F564" s="38" t="s">
        <v>242</v>
      </c>
      <c r="G564" s="40" t="s">
        <v>421</v>
      </c>
      <c r="H564" s="38" t="s">
        <v>520</v>
      </c>
      <c r="I564" s="38" t="s">
        <v>202</v>
      </c>
      <c r="J564" s="41" t="s">
        <v>767</v>
      </c>
      <c r="K564" s="42" t="s">
        <v>18</v>
      </c>
      <c r="L564" s="42" t="s">
        <v>17</v>
      </c>
      <c r="M564" s="46" t="s">
        <v>457</v>
      </c>
      <c r="N564" s="46" t="s">
        <v>457</v>
      </c>
    </row>
    <row r="565" spans="1:14" ht="15.75" customHeight="1" x14ac:dyDescent="0.2">
      <c r="A565" s="37" t="s">
        <v>800</v>
      </c>
      <c r="B565" s="90" t="s">
        <v>209</v>
      </c>
      <c r="C565" s="38" t="s">
        <v>423</v>
      </c>
      <c r="D565" s="39">
        <v>413</v>
      </c>
      <c r="E565" s="39">
        <v>1</v>
      </c>
      <c r="F565" s="38" t="s">
        <v>288</v>
      </c>
      <c r="G565" s="40" t="s">
        <v>424</v>
      </c>
      <c r="H565" s="38" t="s">
        <v>520</v>
      </c>
      <c r="I565" s="38" t="s">
        <v>256</v>
      </c>
      <c r="J565" s="41" t="s">
        <v>767</v>
      </c>
      <c r="K565" s="42" t="s">
        <v>18</v>
      </c>
      <c r="L565" s="42" t="s">
        <v>17</v>
      </c>
      <c r="M565" s="46" t="s">
        <v>458</v>
      </c>
      <c r="N565" s="46" t="s">
        <v>458</v>
      </c>
    </row>
    <row r="566" spans="1:14" ht="15.75" customHeight="1" x14ac:dyDescent="0.2">
      <c r="A566" s="37" t="s">
        <v>800</v>
      </c>
      <c r="B566" s="90" t="s">
        <v>209</v>
      </c>
      <c r="C566" s="38" t="s">
        <v>287</v>
      </c>
      <c r="D566" s="39">
        <v>413</v>
      </c>
      <c r="E566" s="39">
        <v>2</v>
      </c>
      <c r="F566" s="38" t="s">
        <v>288</v>
      </c>
      <c r="G566" s="40" t="s">
        <v>289</v>
      </c>
      <c r="H566" s="38" t="s">
        <v>520</v>
      </c>
      <c r="I566" s="38" t="s">
        <v>256</v>
      </c>
      <c r="J566" s="41" t="s">
        <v>767</v>
      </c>
      <c r="K566" s="42" t="s">
        <v>18</v>
      </c>
      <c r="L566" s="42" t="s">
        <v>17</v>
      </c>
      <c r="M566" s="43" t="s">
        <v>290</v>
      </c>
      <c r="N566" s="43" t="s">
        <v>290</v>
      </c>
    </row>
    <row r="567" spans="1:14" ht="15.75" customHeight="1" x14ac:dyDescent="0.2">
      <c r="A567" s="37" t="s">
        <v>800</v>
      </c>
      <c r="B567" s="90" t="s">
        <v>209</v>
      </c>
      <c r="C567" s="38" t="s">
        <v>426</v>
      </c>
      <c r="D567" s="39">
        <v>416</v>
      </c>
      <c r="E567" s="39">
        <v>1</v>
      </c>
      <c r="F567" s="38" t="s">
        <v>427</v>
      </c>
      <c r="G567" s="40" t="s">
        <v>428</v>
      </c>
      <c r="H567" s="38" t="s">
        <v>520</v>
      </c>
      <c r="I567" s="38" t="s">
        <v>521</v>
      </c>
      <c r="J567" s="41" t="s">
        <v>767</v>
      </c>
      <c r="K567" s="42" t="s">
        <v>18</v>
      </c>
      <c r="L567" s="42" t="s">
        <v>17</v>
      </c>
      <c r="M567" s="43" t="s">
        <v>532</v>
      </c>
      <c r="N567" s="43" t="s">
        <v>532</v>
      </c>
    </row>
    <row r="568" spans="1:14" ht="15.75" customHeight="1" x14ac:dyDescent="0.2">
      <c r="A568" s="37" t="s">
        <v>800</v>
      </c>
      <c r="B568" s="90" t="s">
        <v>209</v>
      </c>
      <c r="C568" s="38" t="s">
        <v>429</v>
      </c>
      <c r="D568" s="39">
        <v>416</v>
      </c>
      <c r="E568" s="39">
        <v>2</v>
      </c>
      <c r="F568" s="38" t="s">
        <v>427</v>
      </c>
      <c r="G568" s="40" t="s">
        <v>430</v>
      </c>
      <c r="H568" s="38" t="s">
        <v>520</v>
      </c>
      <c r="I568" s="38" t="s">
        <v>521</v>
      </c>
      <c r="J568" s="41" t="s">
        <v>767</v>
      </c>
      <c r="K568" s="42" t="s">
        <v>18</v>
      </c>
      <c r="L568" s="42" t="s">
        <v>17</v>
      </c>
      <c r="M568" s="43" t="s">
        <v>533</v>
      </c>
      <c r="N568" s="43" t="s">
        <v>533</v>
      </c>
    </row>
    <row r="569" spans="1:14" ht="15.75" customHeight="1" x14ac:dyDescent="0.2">
      <c r="A569" s="37" t="s">
        <v>800</v>
      </c>
      <c r="B569" s="90" t="s">
        <v>209</v>
      </c>
      <c r="C569" s="38" t="s">
        <v>431</v>
      </c>
      <c r="D569" s="39">
        <v>417</v>
      </c>
      <c r="E569" s="39">
        <v>1</v>
      </c>
      <c r="F569" s="38" t="s">
        <v>432</v>
      </c>
      <c r="G569" s="40" t="s">
        <v>433</v>
      </c>
      <c r="H569" s="38" t="s">
        <v>520</v>
      </c>
      <c r="I569" s="38" t="s">
        <v>521</v>
      </c>
      <c r="J569" s="41" t="s">
        <v>767</v>
      </c>
      <c r="K569" s="42" t="s">
        <v>18</v>
      </c>
      <c r="L569" s="42" t="s">
        <v>17</v>
      </c>
      <c r="M569" s="43" t="s">
        <v>498</v>
      </c>
      <c r="N569" s="43" t="s">
        <v>498</v>
      </c>
    </row>
    <row r="570" spans="1:14" ht="15.75" customHeight="1" x14ac:dyDescent="0.2">
      <c r="A570" s="37" t="s">
        <v>800</v>
      </c>
      <c r="B570" s="90" t="s">
        <v>209</v>
      </c>
      <c r="C570" s="38" t="s">
        <v>435</v>
      </c>
      <c r="D570" s="39">
        <v>417</v>
      </c>
      <c r="E570" s="39">
        <v>2</v>
      </c>
      <c r="F570" s="38" t="s">
        <v>432</v>
      </c>
      <c r="G570" s="40" t="s">
        <v>436</v>
      </c>
      <c r="H570" s="38" t="s">
        <v>520</v>
      </c>
      <c r="I570" s="38" t="s">
        <v>521</v>
      </c>
      <c r="J570" s="41" t="s">
        <v>767</v>
      </c>
      <c r="K570" s="42" t="s">
        <v>18</v>
      </c>
      <c r="L570" s="42" t="s">
        <v>17</v>
      </c>
      <c r="M570" s="43" t="s">
        <v>294</v>
      </c>
      <c r="N570" s="43" t="s">
        <v>294</v>
      </c>
    </row>
    <row r="571" spans="1:14" ht="15.75" customHeight="1" x14ac:dyDescent="0.2">
      <c r="A571" s="37" t="s">
        <v>800</v>
      </c>
      <c r="B571" s="90" t="s">
        <v>209</v>
      </c>
      <c r="C571" s="38" t="s">
        <v>437</v>
      </c>
      <c r="D571" s="39">
        <v>417</v>
      </c>
      <c r="E571" s="39">
        <v>3</v>
      </c>
      <c r="F571" s="38" t="s">
        <v>432</v>
      </c>
      <c r="G571" s="40" t="s">
        <v>438</v>
      </c>
      <c r="H571" s="38" t="s">
        <v>520</v>
      </c>
      <c r="I571" s="38" t="s">
        <v>521</v>
      </c>
      <c r="J571" s="41" t="s">
        <v>767</v>
      </c>
      <c r="K571" s="42" t="s">
        <v>18</v>
      </c>
      <c r="L571" s="42" t="s">
        <v>17</v>
      </c>
      <c r="M571" s="43" t="s">
        <v>294</v>
      </c>
      <c r="N571" s="43" t="s">
        <v>294</v>
      </c>
    </row>
    <row r="572" spans="1:14" ht="15.75" customHeight="1" x14ac:dyDescent="0.2">
      <c r="A572" s="37" t="s">
        <v>800</v>
      </c>
      <c r="B572" s="90" t="s">
        <v>209</v>
      </c>
      <c r="C572" s="38" t="s">
        <v>291</v>
      </c>
      <c r="D572" s="39">
        <v>418</v>
      </c>
      <c r="E572" s="39">
        <v>1</v>
      </c>
      <c r="F572" s="38" t="s">
        <v>292</v>
      </c>
      <c r="G572" s="40" t="s">
        <v>293</v>
      </c>
      <c r="H572" s="38" t="s">
        <v>520</v>
      </c>
      <c r="I572" s="38" t="s">
        <v>528</v>
      </c>
      <c r="J572" s="41" t="s">
        <v>767</v>
      </c>
      <c r="K572" s="42" t="s">
        <v>18</v>
      </c>
      <c r="L572" s="42" t="s">
        <v>17</v>
      </c>
      <c r="M572" s="43" t="s">
        <v>294</v>
      </c>
      <c r="N572" s="43" t="s">
        <v>294</v>
      </c>
    </row>
    <row r="573" spans="1:14" ht="15.75" customHeight="1" x14ac:dyDescent="0.2">
      <c r="A573" s="37" t="s">
        <v>800</v>
      </c>
      <c r="B573" s="90" t="s">
        <v>209</v>
      </c>
      <c r="C573" s="38" t="s">
        <v>295</v>
      </c>
      <c r="D573" s="39">
        <v>419</v>
      </c>
      <c r="E573" s="39">
        <v>1</v>
      </c>
      <c r="F573" s="38" t="s">
        <v>296</v>
      </c>
      <c r="G573" s="40" t="s">
        <v>297</v>
      </c>
      <c r="H573" s="38" t="s">
        <v>520</v>
      </c>
      <c r="I573" s="38" t="s">
        <v>528</v>
      </c>
      <c r="J573" s="41" t="s">
        <v>767</v>
      </c>
      <c r="K573" s="42" t="s">
        <v>18</v>
      </c>
      <c r="L573" s="42" t="s">
        <v>17</v>
      </c>
      <c r="M573" s="43" t="s">
        <v>294</v>
      </c>
      <c r="N573" s="43" t="s">
        <v>294</v>
      </c>
    </row>
    <row r="574" spans="1:14" ht="15.75" customHeight="1" x14ac:dyDescent="0.2">
      <c r="A574" s="37" t="s">
        <v>578</v>
      </c>
      <c r="B574" s="90" t="s">
        <v>114</v>
      </c>
      <c r="C574" s="38" t="s">
        <v>155</v>
      </c>
      <c r="D574" s="51">
        <v>305</v>
      </c>
      <c r="E574" s="51">
        <v>4</v>
      </c>
      <c r="F574" s="38" t="s">
        <v>121</v>
      </c>
      <c r="G574" s="40" t="s">
        <v>156</v>
      </c>
      <c r="H574" s="38" t="s">
        <v>461</v>
      </c>
      <c r="I574" s="42" t="s">
        <v>123</v>
      </c>
      <c r="J574" s="38" t="s">
        <v>767</v>
      </c>
      <c r="K574" s="42" t="s">
        <v>1</v>
      </c>
      <c r="L574" s="42" t="s">
        <v>157</v>
      </c>
      <c r="M574" s="63">
        <v>27</v>
      </c>
      <c r="N574" s="49" t="s">
        <v>645</v>
      </c>
    </row>
    <row r="575" spans="1:14" ht="15.75" customHeight="1" x14ac:dyDescent="0.2">
      <c r="A575" s="37" t="s">
        <v>577</v>
      </c>
      <c r="B575" s="90" t="s">
        <v>114</v>
      </c>
      <c r="C575" s="38" t="s">
        <v>155</v>
      </c>
      <c r="D575" s="51">
        <v>305</v>
      </c>
      <c r="E575" s="51">
        <v>4</v>
      </c>
      <c r="F575" s="38" t="s">
        <v>121</v>
      </c>
      <c r="G575" s="40" t="s">
        <v>156</v>
      </c>
      <c r="H575" s="38" t="s">
        <v>439</v>
      </c>
      <c r="I575" s="42" t="s">
        <v>123</v>
      </c>
      <c r="J575" s="38" t="s">
        <v>767</v>
      </c>
      <c r="K575" s="42" t="s">
        <v>1</v>
      </c>
      <c r="L575" s="42" t="s">
        <v>157</v>
      </c>
      <c r="M575" s="43">
        <v>114</v>
      </c>
      <c r="N575" s="49" t="s">
        <v>646</v>
      </c>
    </row>
    <row r="576" spans="1:14" ht="15.75" customHeight="1" x14ac:dyDescent="0.2">
      <c r="A576" s="37" t="s">
        <v>579</v>
      </c>
      <c r="B576" s="90" t="s">
        <v>114</v>
      </c>
      <c r="C576" s="38" t="s">
        <v>155</v>
      </c>
      <c r="D576" s="51">
        <v>305</v>
      </c>
      <c r="E576" s="51">
        <v>4</v>
      </c>
      <c r="F576" s="38" t="s">
        <v>121</v>
      </c>
      <c r="G576" s="40" t="s">
        <v>156</v>
      </c>
      <c r="H576" s="38" t="s">
        <v>484</v>
      </c>
      <c r="I576" s="42" t="s">
        <v>123</v>
      </c>
      <c r="J576" s="38" t="s">
        <v>767</v>
      </c>
      <c r="K576" s="42" t="s">
        <v>1</v>
      </c>
      <c r="L576" s="42" t="s">
        <v>157</v>
      </c>
      <c r="M576" s="43">
        <v>252</v>
      </c>
      <c r="N576" s="49" t="s">
        <v>647</v>
      </c>
    </row>
    <row r="577" spans="1:14" ht="15.75" customHeight="1" x14ac:dyDescent="0.2">
      <c r="A577" s="37" t="s">
        <v>581</v>
      </c>
      <c r="B577" s="90" t="s">
        <v>11</v>
      </c>
      <c r="C577" s="38" t="s">
        <v>312</v>
      </c>
      <c r="D577" s="51">
        <v>2</v>
      </c>
      <c r="E577" s="51">
        <v>21</v>
      </c>
      <c r="F577" s="38" t="s">
        <v>13</v>
      </c>
      <c r="G577" s="40" t="s">
        <v>313</v>
      </c>
      <c r="H577" s="38" t="s">
        <v>534</v>
      </c>
      <c r="I577" s="38" t="s">
        <v>539</v>
      </c>
      <c r="J577" s="38" t="s">
        <v>767</v>
      </c>
      <c r="K577" s="42" t="s">
        <v>1</v>
      </c>
      <c r="L577" s="42" t="s">
        <v>1</v>
      </c>
      <c r="M577" s="43">
        <v>22</v>
      </c>
      <c r="N577" s="43">
        <v>22</v>
      </c>
    </row>
    <row r="578" spans="1:14" ht="15.75" customHeight="1" x14ac:dyDescent="0.2">
      <c r="A578" s="37" t="s">
        <v>581</v>
      </c>
      <c r="B578" s="90" t="s">
        <v>11</v>
      </c>
      <c r="C578" s="45" t="s">
        <v>307</v>
      </c>
      <c r="D578" s="51">
        <v>2</v>
      </c>
      <c r="E578" s="51">
        <v>7</v>
      </c>
      <c r="F578" s="38" t="s">
        <v>106</v>
      </c>
      <c r="G578" s="40" t="s">
        <v>308</v>
      </c>
      <c r="H578" s="38" t="s">
        <v>534</v>
      </c>
      <c r="I578" s="38" t="s">
        <v>539</v>
      </c>
      <c r="J578" s="41" t="s">
        <v>309</v>
      </c>
      <c r="K578" s="42" t="s">
        <v>1</v>
      </c>
      <c r="L578" s="42" t="s">
        <v>1</v>
      </c>
      <c r="M578" s="43">
        <v>88</v>
      </c>
      <c r="N578" s="43">
        <v>88</v>
      </c>
    </row>
    <row r="579" spans="1:14" ht="15.75" customHeight="1" x14ac:dyDescent="0.2">
      <c r="A579" s="37" t="s">
        <v>581</v>
      </c>
      <c r="B579" s="90" t="s">
        <v>11</v>
      </c>
      <c r="C579" s="45" t="s">
        <v>307</v>
      </c>
      <c r="D579" s="51">
        <v>2</v>
      </c>
      <c r="E579" s="51">
        <v>7</v>
      </c>
      <c r="F579" s="38" t="s">
        <v>106</v>
      </c>
      <c r="G579" s="40" t="s">
        <v>308</v>
      </c>
      <c r="H579" s="38" t="s">
        <v>534</v>
      </c>
      <c r="I579" s="38" t="s">
        <v>539</v>
      </c>
      <c r="J579" s="41" t="s">
        <v>310</v>
      </c>
      <c r="K579" s="42" t="s">
        <v>1</v>
      </c>
      <c r="L579" s="42" t="s">
        <v>1</v>
      </c>
      <c r="M579" s="43">
        <v>7</v>
      </c>
      <c r="N579" s="43">
        <v>7</v>
      </c>
    </row>
    <row r="580" spans="1:14" ht="15.75" customHeight="1" x14ac:dyDescent="0.2">
      <c r="A580" s="37" t="s">
        <v>581</v>
      </c>
      <c r="B580" s="90" t="s">
        <v>11</v>
      </c>
      <c r="C580" s="45" t="s">
        <v>104</v>
      </c>
      <c r="D580" s="51">
        <v>2</v>
      </c>
      <c r="E580" s="51">
        <v>8</v>
      </c>
      <c r="F580" s="38" t="s">
        <v>106</v>
      </c>
      <c r="G580" s="40" t="s">
        <v>107</v>
      </c>
      <c r="H580" s="38" t="s">
        <v>534</v>
      </c>
      <c r="I580" s="38" t="s">
        <v>539</v>
      </c>
      <c r="J580" s="38" t="s">
        <v>767</v>
      </c>
      <c r="K580" s="42" t="s">
        <v>1</v>
      </c>
      <c r="L580" s="42" t="s">
        <v>1</v>
      </c>
      <c r="M580" s="43" t="s">
        <v>311</v>
      </c>
      <c r="N580" s="43" t="s">
        <v>311</v>
      </c>
    </row>
    <row r="581" spans="1:14" ht="15.75" customHeight="1" x14ac:dyDescent="0.2">
      <c r="A581" s="37" t="s">
        <v>580</v>
      </c>
      <c r="B581" s="90" t="s">
        <v>114</v>
      </c>
      <c r="C581" s="38" t="s">
        <v>155</v>
      </c>
      <c r="D581" s="51">
        <v>305</v>
      </c>
      <c r="E581" s="51">
        <v>4</v>
      </c>
      <c r="F581" s="38" t="s">
        <v>121</v>
      </c>
      <c r="G581" s="40" t="s">
        <v>156</v>
      </c>
      <c r="H581" s="38" t="s">
        <v>499</v>
      </c>
      <c r="I581" s="42" t="s">
        <v>123</v>
      </c>
      <c r="J581" s="38" t="s">
        <v>767</v>
      </c>
      <c r="K581" s="42" t="s">
        <v>1</v>
      </c>
      <c r="L581" s="42" t="s">
        <v>157</v>
      </c>
      <c r="M581" s="43">
        <v>122</v>
      </c>
      <c r="N581" s="49" t="s">
        <v>648</v>
      </c>
    </row>
    <row r="582" spans="1:14" ht="15.75" customHeight="1" x14ac:dyDescent="0.2">
      <c r="A582" s="37" t="s">
        <v>581</v>
      </c>
      <c r="B582" s="90" t="s">
        <v>114</v>
      </c>
      <c r="C582" s="38" t="s">
        <v>155</v>
      </c>
      <c r="D582" s="51">
        <v>305</v>
      </c>
      <c r="E582" s="51">
        <v>4</v>
      </c>
      <c r="F582" s="38" t="s">
        <v>121</v>
      </c>
      <c r="G582" s="40" t="s">
        <v>156</v>
      </c>
      <c r="H582" s="38" t="s">
        <v>534</v>
      </c>
      <c r="I582" s="42" t="s">
        <v>123</v>
      </c>
      <c r="J582" s="38" t="s">
        <v>767</v>
      </c>
      <c r="K582" s="42" t="s">
        <v>1</v>
      </c>
      <c r="L582" s="42" t="s">
        <v>157</v>
      </c>
      <c r="M582" s="43">
        <v>134</v>
      </c>
      <c r="N582" s="49" t="s">
        <v>649</v>
      </c>
    </row>
    <row r="583" spans="1:14" ht="15.75" customHeight="1" x14ac:dyDescent="0.2">
      <c r="A583" s="37" t="s">
        <v>582</v>
      </c>
      <c r="B583" s="90" t="s">
        <v>114</v>
      </c>
      <c r="C583" s="38" t="s">
        <v>155</v>
      </c>
      <c r="D583" s="51">
        <v>305</v>
      </c>
      <c r="E583" s="51">
        <v>4</v>
      </c>
      <c r="F583" s="38" t="s">
        <v>121</v>
      </c>
      <c r="G583" s="40" t="s">
        <v>156</v>
      </c>
      <c r="H583" s="38" t="s">
        <v>555</v>
      </c>
      <c r="I583" s="42" t="s">
        <v>123</v>
      </c>
      <c r="J583" s="38" t="s">
        <v>767</v>
      </c>
      <c r="K583" s="42" t="s">
        <v>1</v>
      </c>
      <c r="L583" s="42" t="s">
        <v>157</v>
      </c>
      <c r="M583" s="43">
        <v>297</v>
      </c>
      <c r="N583" s="49" t="s">
        <v>650</v>
      </c>
    </row>
    <row r="584" spans="1:14" ht="15.75" customHeight="1" x14ac:dyDescent="0.2">
      <c r="A584" s="37" t="s">
        <v>800</v>
      </c>
      <c r="B584" s="90" t="s">
        <v>114</v>
      </c>
      <c r="C584" s="38" t="s">
        <v>155</v>
      </c>
      <c r="D584" s="51">
        <v>305</v>
      </c>
      <c r="E584" s="51">
        <v>4</v>
      </c>
      <c r="F584" s="38" t="s">
        <v>121</v>
      </c>
      <c r="G584" s="40" t="s">
        <v>156</v>
      </c>
      <c r="H584" s="38" t="s">
        <v>520</v>
      </c>
      <c r="I584" s="42" t="s">
        <v>123</v>
      </c>
      <c r="J584" s="38" t="s">
        <v>767</v>
      </c>
      <c r="K584" s="42" t="s">
        <v>1</v>
      </c>
      <c r="L584" s="42" t="s">
        <v>157</v>
      </c>
      <c r="M584" s="43">
        <v>421</v>
      </c>
      <c r="N584" s="49" t="s">
        <v>651</v>
      </c>
    </row>
    <row r="585" spans="1:14" ht="15.75" customHeight="1" x14ac:dyDescent="0.2">
      <c r="A585" s="37" t="s">
        <v>576</v>
      </c>
      <c r="B585" s="90" t="s">
        <v>114</v>
      </c>
      <c r="C585" s="38" t="s">
        <v>158</v>
      </c>
      <c r="D585" s="39">
        <v>305</v>
      </c>
      <c r="E585" s="39">
        <v>5</v>
      </c>
      <c r="F585" s="38" t="s">
        <v>121</v>
      </c>
      <c r="G585" s="40" t="s">
        <v>159</v>
      </c>
      <c r="H585" s="38" t="s">
        <v>276</v>
      </c>
      <c r="I585" s="42" t="s">
        <v>123</v>
      </c>
      <c r="J585" s="38" t="s">
        <v>767</v>
      </c>
      <c r="K585" s="42" t="s">
        <v>1</v>
      </c>
      <c r="L585" s="42" t="s">
        <v>124</v>
      </c>
      <c r="M585" s="43">
        <v>0</v>
      </c>
      <c r="N585" s="49" t="s">
        <v>635</v>
      </c>
    </row>
    <row r="586" spans="1:14" ht="15.75" customHeight="1" x14ac:dyDescent="0.2">
      <c r="A586" s="37" t="s">
        <v>578</v>
      </c>
      <c r="B586" s="90" t="s">
        <v>114</v>
      </c>
      <c r="C586" s="38" t="s">
        <v>158</v>
      </c>
      <c r="D586" s="51">
        <v>305</v>
      </c>
      <c r="E586" s="51">
        <v>5</v>
      </c>
      <c r="F586" s="38" t="s">
        <v>121</v>
      </c>
      <c r="G586" s="40" t="s">
        <v>159</v>
      </c>
      <c r="H586" s="38" t="s">
        <v>461</v>
      </c>
      <c r="I586" s="42" t="s">
        <v>123</v>
      </c>
      <c r="J586" s="38" t="s">
        <v>767</v>
      </c>
      <c r="K586" s="42" t="s">
        <v>1</v>
      </c>
      <c r="L586" s="42" t="s">
        <v>124</v>
      </c>
      <c r="M586" s="43">
        <v>262</v>
      </c>
      <c r="N586" s="49" t="s">
        <v>652</v>
      </c>
    </row>
    <row r="587" spans="1:14" ht="15.75" customHeight="1" x14ac:dyDescent="0.2">
      <c r="A587" s="37" t="s">
        <v>577</v>
      </c>
      <c r="B587" s="90" t="s">
        <v>114</v>
      </c>
      <c r="C587" s="38" t="s">
        <v>158</v>
      </c>
      <c r="D587" s="51">
        <v>305</v>
      </c>
      <c r="E587" s="51">
        <v>5</v>
      </c>
      <c r="F587" s="38" t="s">
        <v>121</v>
      </c>
      <c r="G587" s="40" t="s">
        <v>159</v>
      </c>
      <c r="H587" s="38" t="s">
        <v>439</v>
      </c>
      <c r="I587" s="42" t="s">
        <v>123</v>
      </c>
      <c r="J587" s="38" t="s">
        <v>767</v>
      </c>
      <c r="K587" s="42" t="s">
        <v>1</v>
      </c>
      <c r="L587" s="42" t="s">
        <v>124</v>
      </c>
      <c r="M587" s="43">
        <v>0</v>
      </c>
      <c r="N587" s="49" t="s">
        <v>635</v>
      </c>
    </row>
    <row r="588" spans="1:14" ht="15.75" customHeight="1" x14ac:dyDescent="0.2">
      <c r="A588" s="37" t="s">
        <v>579</v>
      </c>
      <c r="B588" s="90" t="s">
        <v>114</v>
      </c>
      <c r="C588" s="38" t="s">
        <v>158</v>
      </c>
      <c r="D588" s="51">
        <v>305</v>
      </c>
      <c r="E588" s="51">
        <v>5</v>
      </c>
      <c r="F588" s="38" t="s">
        <v>121</v>
      </c>
      <c r="G588" s="40" t="s">
        <v>159</v>
      </c>
      <c r="H588" s="38" t="s">
        <v>484</v>
      </c>
      <c r="I588" s="42" t="s">
        <v>123</v>
      </c>
      <c r="J588" s="38" t="s">
        <v>767</v>
      </c>
      <c r="K588" s="42" t="s">
        <v>1</v>
      </c>
      <c r="L588" s="42" t="s">
        <v>124</v>
      </c>
      <c r="M588" s="43">
        <v>0</v>
      </c>
      <c r="N588" s="49" t="s">
        <v>635</v>
      </c>
    </row>
    <row r="589" spans="1:14" ht="15.75" customHeight="1" x14ac:dyDescent="0.2">
      <c r="A589" s="37" t="s">
        <v>580</v>
      </c>
      <c r="B589" s="90" t="s">
        <v>114</v>
      </c>
      <c r="C589" s="38" t="s">
        <v>158</v>
      </c>
      <c r="D589" s="51">
        <v>305</v>
      </c>
      <c r="E589" s="51">
        <v>5</v>
      </c>
      <c r="F589" s="38" t="s">
        <v>121</v>
      </c>
      <c r="G589" s="40" t="s">
        <v>159</v>
      </c>
      <c r="H589" s="38" t="s">
        <v>499</v>
      </c>
      <c r="I589" s="42" t="s">
        <v>123</v>
      </c>
      <c r="J589" s="38" t="s">
        <v>767</v>
      </c>
      <c r="K589" s="42" t="s">
        <v>1</v>
      </c>
      <c r="L589" s="42" t="s">
        <v>124</v>
      </c>
      <c r="M589" s="43">
        <v>5858.74</v>
      </c>
      <c r="N589" s="49" t="s">
        <v>763</v>
      </c>
    </row>
    <row r="590" spans="1:14" ht="15.75" customHeight="1" x14ac:dyDescent="0.2">
      <c r="A590" s="37" t="s">
        <v>581</v>
      </c>
      <c r="B590" s="90" t="s">
        <v>114</v>
      </c>
      <c r="C590" s="38" t="s">
        <v>158</v>
      </c>
      <c r="D590" s="51">
        <v>305</v>
      </c>
      <c r="E590" s="51">
        <v>5</v>
      </c>
      <c r="F590" s="38" t="s">
        <v>121</v>
      </c>
      <c r="G590" s="40" t="s">
        <v>159</v>
      </c>
      <c r="H590" s="38" t="s">
        <v>534</v>
      </c>
      <c r="I590" s="42" t="s">
        <v>123</v>
      </c>
      <c r="J590" s="38" t="s">
        <v>767</v>
      </c>
      <c r="K590" s="42" t="s">
        <v>1</v>
      </c>
      <c r="L590" s="42" t="s">
        <v>124</v>
      </c>
      <c r="M590" s="43">
        <v>1837.83</v>
      </c>
      <c r="N590" s="49" t="s">
        <v>764</v>
      </c>
    </row>
    <row r="591" spans="1:14" ht="15.75" customHeight="1" x14ac:dyDescent="0.2">
      <c r="A591" s="37" t="s">
        <v>582</v>
      </c>
      <c r="B591" s="90" t="s">
        <v>114</v>
      </c>
      <c r="C591" s="38" t="s">
        <v>158</v>
      </c>
      <c r="D591" s="51">
        <v>305</v>
      </c>
      <c r="E591" s="51">
        <v>5</v>
      </c>
      <c r="F591" s="38" t="s">
        <v>121</v>
      </c>
      <c r="G591" s="40" t="s">
        <v>159</v>
      </c>
      <c r="H591" s="38" t="s">
        <v>555</v>
      </c>
      <c r="I591" s="42" t="s">
        <v>123</v>
      </c>
      <c r="J591" s="38" t="s">
        <v>767</v>
      </c>
      <c r="K591" s="42" t="s">
        <v>1</v>
      </c>
      <c r="L591" s="42" t="s">
        <v>124</v>
      </c>
      <c r="M591" s="43">
        <v>0</v>
      </c>
      <c r="N591" s="49" t="s">
        <v>635</v>
      </c>
    </row>
    <row r="592" spans="1:14" ht="15.75" customHeight="1" x14ac:dyDescent="0.2">
      <c r="A592" s="37" t="s">
        <v>800</v>
      </c>
      <c r="B592" s="90" t="s">
        <v>114</v>
      </c>
      <c r="C592" s="38" t="s">
        <v>158</v>
      </c>
      <c r="D592" s="51">
        <v>305</v>
      </c>
      <c r="E592" s="51">
        <v>5</v>
      </c>
      <c r="F592" s="38" t="s">
        <v>121</v>
      </c>
      <c r="G592" s="40" t="s">
        <v>159</v>
      </c>
      <c r="H592" s="38" t="s">
        <v>520</v>
      </c>
      <c r="I592" s="42" t="s">
        <v>123</v>
      </c>
      <c r="J592" s="38" t="s">
        <v>767</v>
      </c>
      <c r="K592" s="42" t="s">
        <v>1</v>
      </c>
      <c r="L592" s="42" t="s">
        <v>124</v>
      </c>
      <c r="M592" s="43">
        <v>0</v>
      </c>
      <c r="N592" s="49" t="s">
        <v>635</v>
      </c>
    </row>
    <row r="593" spans="1:14" ht="15.75" customHeight="1" x14ac:dyDescent="0.2">
      <c r="A593" s="37" t="s">
        <v>765</v>
      </c>
      <c r="B593" s="90" t="s">
        <v>114</v>
      </c>
      <c r="C593" s="38" t="s">
        <v>162</v>
      </c>
      <c r="D593" s="39">
        <v>305</v>
      </c>
      <c r="E593" s="39">
        <v>6</v>
      </c>
      <c r="F593" s="38" t="s">
        <v>121</v>
      </c>
      <c r="G593" s="40" t="s">
        <v>163</v>
      </c>
      <c r="H593" s="38" t="s">
        <v>15</v>
      </c>
      <c r="I593" s="42" t="s">
        <v>123</v>
      </c>
      <c r="J593" s="38" t="s">
        <v>767</v>
      </c>
      <c r="K593" s="42" t="s">
        <v>18</v>
      </c>
      <c r="L593" s="42" t="s">
        <v>17</v>
      </c>
      <c r="M593" s="43" t="s">
        <v>164</v>
      </c>
      <c r="N593" s="43" t="s">
        <v>164</v>
      </c>
    </row>
    <row r="594" spans="1:14" ht="15.75" customHeight="1" x14ac:dyDescent="0.2">
      <c r="A594" s="37" t="s">
        <v>576</v>
      </c>
      <c r="B594" s="90" t="s">
        <v>114</v>
      </c>
      <c r="C594" s="38" t="s">
        <v>165</v>
      </c>
      <c r="D594" s="39">
        <v>305</v>
      </c>
      <c r="E594" s="39">
        <v>7</v>
      </c>
      <c r="F594" s="38" t="s">
        <v>121</v>
      </c>
      <c r="G594" s="40" t="s">
        <v>166</v>
      </c>
      <c r="H594" s="38" t="s">
        <v>276</v>
      </c>
      <c r="I594" s="42" t="s">
        <v>123</v>
      </c>
      <c r="J594" s="38" t="s">
        <v>767</v>
      </c>
      <c r="K594" s="42" t="s">
        <v>1</v>
      </c>
      <c r="L594" s="42" t="s">
        <v>167</v>
      </c>
      <c r="M594" s="43">
        <v>0.06</v>
      </c>
      <c r="N594" s="49" t="s">
        <v>653</v>
      </c>
    </row>
    <row r="595" spans="1:14" ht="15.75" customHeight="1" x14ac:dyDescent="0.2">
      <c r="A595" s="37" t="s">
        <v>578</v>
      </c>
      <c r="B595" s="90" t="s">
        <v>114</v>
      </c>
      <c r="C595" s="38" t="s">
        <v>165</v>
      </c>
      <c r="D595" s="39">
        <v>305</v>
      </c>
      <c r="E595" s="39">
        <v>7</v>
      </c>
      <c r="F595" s="38" t="s">
        <v>121</v>
      </c>
      <c r="G595" s="40" t="s">
        <v>166</v>
      </c>
      <c r="H595" s="37" t="s">
        <v>461</v>
      </c>
      <c r="I595" s="42" t="s">
        <v>123</v>
      </c>
      <c r="J595" s="38" t="s">
        <v>767</v>
      </c>
      <c r="K595" s="42" t="s">
        <v>1</v>
      </c>
      <c r="L595" s="42" t="s">
        <v>167</v>
      </c>
      <c r="M595" s="43">
        <v>0.09</v>
      </c>
      <c r="N595" s="49" t="s">
        <v>655</v>
      </c>
    </row>
    <row r="596" spans="1:14" ht="15.75" customHeight="1" x14ac:dyDescent="0.2">
      <c r="A596" s="37" t="s">
        <v>581</v>
      </c>
      <c r="B596" s="90" t="s">
        <v>790</v>
      </c>
      <c r="C596" s="38" t="s">
        <v>274</v>
      </c>
      <c r="D596" s="51">
        <v>201</v>
      </c>
      <c r="E596" s="51">
        <v>3</v>
      </c>
      <c r="F596" s="38" t="s">
        <v>169</v>
      </c>
      <c r="G596" s="40" t="s">
        <v>275</v>
      </c>
      <c r="H596" s="38" t="s">
        <v>534</v>
      </c>
      <c r="I596" s="38" t="s">
        <v>539</v>
      </c>
      <c r="J596" s="41" t="s">
        <v>278</v>
      </c>
      <c r="K596" s="42" t="s">
        <v>279</v>
      </c>
      <c r="L596" s="42" t="s">
        <v>279</v>
      </c>
      <c r="M596" s="43">
        <v>0.125</v>
      </c>
      <c r="N596" s="44" t="s">
        <v>592</v>
      </c>
    </row>
    <row r="597" spans="1:14" ht="15.75" customHeight="1" x14ac:dyDescent="0.2">
      <c r="A597" s="37" t="s">
        <v>581</v>
      </c>
      <c r="B597" s="90" t="s">
        <v>11</v>
      </c>
      <c r="C597" s="45" t="s">
        <v>71</v>
      </c>
      <c r="D597" s="51">
        <v>2</v>
      </c>
      <c r="E597" s="51">
        <v>1</v>
      </c>
      <c r="F597" s="38" t="s">
        <v>74</v>
      </c>
      <c r="G597" s="40" t="s">
        <v>75</v>
      </c>
      <c r="H597" s="38" t="s">
        <v>534</v>
      </c>
      <c r="I597" s="38" t="s">
        <v>298</v>
      </c>
      <c r="J597" s="41" t="s">
        <v>299</v>
      </c>
      <c r="K597" s="42" t="s">
        <v>18</v>
      </c>
      <c r="L597" s="42" t="s">
        <v>17</v>
      </c>
      <c r="M597" s="43" t="s">
        <v>535</v>
      </c>
      <c r="N597" s="43" t="s">
        <v>535</v>
      </c>
    </row>
    <row r="598" spans="1:14" ht="15.75" customHeight="1" x14ac:dyDescent="0.2">
      <c r="A598" s="37" t="s">
        <v>581</v>
      </c>
      <c r="B598" s="90" t="s">
        <v>11</v>
      </c>
      <c r="C598" s="45" t="s">
        <v>71</v>
      </c>
      <c r="D598" s="51">
        <v>2</v>
      </c>
      <c r="E598" s="51">
        <v>1</v>
      </c>
      <c r="F598" s="38" t="s">
        <v>74</v>
      </c>
      <c r="G598" s="40" t="s">
        <v>75</v>
      </c>
      <c r="H598" s="38" t="s">
        <v>534</v>
      </c>
      <c r="I598" s="38" t="s">
        <v>298</v>
      </c>
      <c r="J598" s="41" t="s">
        <v>301</v>
      </c>
      <c r="K598" s="42" t="s">
        <v>18</v>
      </c>
      <c r="L598" s="42" t="s">
        <v>17</v>
      </c>
      <c r="M598" s="43" t="s">
        <v>536</v>
      </c>
      <c r="N598" s="43" t="s">
        <v>536</v>
      </c>
    </row>
    <row r="599" spans="1:14" ht="15.75" customHeight="1" x14ac:dyDescent="0.2">
      <c r="A599" s="37" t="s">
        <v>581</v>
      </c>
      <c r="B599" s="90" t="s">
        <v>11</v>
      </c>
      <c r="C599" s="45" t="s">
        <v>71</v>
      </c>
      <c r="D599" s="51">
        <v>2</v>
      </c>
      <c r="E599" s="51">
        <v>1</v>
      </c>
      <c r="F599" s="38" t="s">
        <v>74</v>
      </c>
      <c r="G599" s="40" t="s">
        <v>75</v>
      </c>
      <c r="H599" s="38" t="s">
        <v>534</v>
      </c>
      <c r="I599" s="38" t="s">
        <v>298</v>
      </c>
      <c r="J599" s="41" t="s">
        <v>303</v>
      </c>
      <c r="K599" s="42" t="s">
        <v>18</v>
      </c>
      <c r="L599" s="42" t="s">
        <v>17</v>
      </c>
      <c r="M599" s="43" t="s">
        <v>487</v>
      </c>
      <c r="N599" s="43" t="s">
        <v>487</v>
      </c>
    </row>
    <row r="600" spans="1:14" ht="15.75" customHeight="1" x14ac:dyDescent="0.2">
      <c r="A600" s="37" t="s">
        <v>581</v>
      </c>
      <c r="B600" s="90" t="s">
        <v>11</v>
      </c>
      <c r="C600" s="45" t="s">
        <v>305</v>
      </c>
      <c r="D600" s="51">
        <v>2</v>
      </c>
      <c r="E600" s="51">
        <v>6</v>
      </c>
      <c r="F600" s="38" t="s">
        <v>106</v>
      </c>
      <c r="G600" s="40" t="s">
        <v>306</v>
      </c>
      <c r="H600" s="38" t="s">
        <v>534</v>
      </c>
      <c r="I600" s="38" t="s">
        <v>801</v>
      </c>
      <c r="J600" s="38" t="s">
        <v>767</v>
      </c>
      <c r="K600" s="42" t="s">
        <v>18</v>
      </c>
      <c r="L600" s="42" t="s">
        <v>17</v>
      </c>
      <c r="M600" s="46" t="s">
        <v>538</v>
      </c>
      <c r="N600" s="46" t="s">
        <v>538</v>
      </c>
    </row>
    <row r="601" spans="1:14" ht="15.75" customHeight="1" x14ac:dyDescent="0.2">
      <c r="A601" s="37" t="s">
        <v>577</v>
      </c>
      <c r="B601" s="90" t="s">
        <v>114</v>
      </c>
      <c r="C601" s="38" t="s">
        <v>165</v>
      </c>
      <c r="D601" s="39">
        <v>305</v>
      </c>
      <c r="E601" s="39">
        <v>7</v>
      </c>
      <c r="F601" s="38" t="s">
        <v>121</v>
      </c>
      <c r="G601" s="40" t="s">
        <v>166</v>
      </c>
      <c r="H601" s="38" t="s">
        <v>439</v>
      </c>
      <c r="I601" s="42" t="s">
        <v>123</v>
      </c>
      <c r="J601" s="38" t="s">
        <v>767</v>
      </c>
      <c r="K601" s="42" t="s">
        <v>1</v>
      </c>
      <c r="L601" s="42" t="s">
        <v>167</v>
      </c>
      <c r="M601" s="43">
        <v>0.01</v>
      </c>
      <c r="N601" s="49" t="s">
        <v>654</v>
      </c>
    </row>
    <row r="602" spans="1:14" ht="15.75" customHeight="1" x14ac:dyDescent="0.2">
      <c r="A602" s="37" t="s">
        <v>579</v>
      </c>
      <c r="B602" s="90" t="s">
        <v>114</v>
      </c>
      <c r="C602" s="38" t="s">
        <v>165</v>
      </c>
      <c r="D602" s="39">
        <v>305</v>
      </c>
      <c r="E602" s="39">
        <v>7</v>
      </c>
      <c r="F602" s="38" t="s">
        <v>121</v>
      </c>
      <c r="G602" s="40" t="s">
        <v>166</v>
      </c>
      <c r="H602" s="38" t="s">
        <v>484</v>
      </c>
      <c r="I602" s="42" t="s">
        <v>123</v>
      </c>
      <c r="J602" s="38" t="s">
        <v>767</v>
      </c>
      <c r="K602" s="42" t="s">
        <v>1</v>
      </c>
      <c r="L602" s="42" t="s">
        <v>167</v>
      </c>
      <c r="M602" s="43">
        <v>0.12</v>
      </c>
      <c r="N602" s="49" t="s">
        <v>656</v>
      </c>
    </row>
    <row r="603" spans="1:14" ht="15.75" customHeight="1" x14ac:dyDescent="0.2">
      <c r="A603" s="37" t="s">
        <v>580</v>
      </c>
      <c r="B603" s="90" t="s">
        <v>114</v>
      </c>
      <c r="C603" s="38" t="s">
        <v>165</v>
      </c>
      <c r="D603" s="39">
        <v>305</v>
      </c>
      <c r="E603" s="39">
        <v>7</v>
      </c>
      <c r="F603" s="38" t="s">
        <v>121</v>
      </c>
      <c r="G603" s="40" t="s">
        <v>166</v>
      </c>
      <c r="H603" s="38" t="s">
        <v>499</v>
      </c>
      <c r="I603" s="42" t="s">
        <v>123</v>
      </c>
      <c r="J603" s="38" t="s">
        <v>767</v>
      </c>
      <c r="K603" s="42" t="s">
        <v>1</v>
      </c>
      <c r="L603" s="42" t="s">
        <v>167</v>
      </c>
      <c r="M603" s="43">
        <v>0.43</v>
      </c>
      <c r="N603" s="49" t="s">
        <v>657</v>
      </c>
    </row>
    <row r="604" spans="1:14" ht="15.75" customHeight="1" x14ac:dyDescent="0.2">
      <c r="A604" s="37" t="s">
        <v>581</v>
      </c>
      <c r="B604" s="90" t="s">
        <v>114</v>
      </c>
      <c r="C604" s="38" t="s">
        <v>165</v>
      </c>
      <c r="D604" s="51">
        <v>305</v>
      </c>
      <c r="E604" s="51">
        <v>7</v>
      </c>
      <c r="F604" s="38" t="s">
        <v>121</v>
      </c>
      <c r="G604" s="40" t="s">
        <v>166</v>
      </c>
      <c r="H604" s="38" t="s">
        <v>534</v>
      </c>
      <c r="I604" s="42" t="s">
        <v>123</v>
      </c>
      <c r="J604" s="38" t="s">
        <v>767</v>
      </c>
      <c r="K604" s="42" t="s">
        <v>1</v>
      </c>
      <c r="L604" s="42" t="s">
        <v>167</v>
      </c>
      <c r="M604" s="43">
        <v>7.0000000000000007E-2</v>
      </c>
      <c r="N604" s="49" t="s">
        <v>659</v>
      </c>
    </row>
    <row r="605" spans="1:14" ht="15.75" customHeight="1" x14ac:dyDescent="0.2">
      <c r="A605" s="37" t="s">
        <v>582</v>
      </c>
      <c r="B605" s="90" t="s">
        <v>114</v>
      </c>
      <c r="C605" s="38" t="s">
        <v>165</v>
      </c>
      <c r="D605" s="39">
        <v>305</v>
      </c>
      <c r="E605" s="39">
        <v>7</v>
      </c>
      <c r="F605" s="38" t="s">
        <v>121</v>
      </c>
      <c r="G605" s="40" t="s">
        <v>166</v>
      </c>
      <c r="H605" s="38" t="s">
        <v>555</v>
      </c>
      <c r="I605" s="42" t="s">
        <v>123</v>
      </c>
      <c r="J605" s="38" t="s">
        <v>767</v>
      </c>
      <c r="K605" s="42" t="s">
        <v>1</v>
      </c>
      <c r="L605" s="42" t="s">
        <v>167</v>
      </c>
      <c r="M605" s="43">
        <v>0.37</v>
      </c>
      <c r="N605" s="49" t="s">
        <v>660</v>
      </c>
    </row>
    <row r="606" spans="1:14" ht="15.75" customHeight="1" x14ac:dyDescent="0.2">
      <c r="A606" s="37" t="s">
        <v>800</v>
      </c>
      <c r="B606" s="90" t="s">
        <v>114</v>
      </c>
      <c r="C606" s="38" t="s">
        <v>165</v>
      </c>
      <c r="D606" s="39">
        <v>305</v>
      </c>
      <c r="E606" s="39">
        <v>7</v>
      </c>
      <c r="F606" s="38" t="s">
        <v>121</v>
      </c>
      <c r="G606" s="40" t="s">
        <v>166</v>
      </c>
      <c r="H606" s="38" t="s">
        <v>520</v>
      </c>
      <c r="I606" s="42" t="s">
        <v>123</v>
      </c>
      <c r="J606" s="38" t="s">
        <v>767</v>
      </c>
      <c r="K606" s="42" t="s">
        <v>1</v>
      </c>
      <c r="L606" s="42" t="s">
        <v>167</v>
      </c>
      <c r="M606" s="43">
        <v>0.16</v>
      </c>
      <c r="N606" s="49" t="s">
        <v>658</v>
      </c>
    </row>
    <row r="607" spans="1:14" ht="15.75" customHeight="1" x14ac:dyDescent="0.2">
      <c r="A607" s="37" t="s">
        <v>576</v>
      </c>
      <c r="B607" s="90" t="s">
        <v>114</v>
      </c>
      <c r="C607" s="38" t="s">
        <v>366</v>
      </c>
      <c r="D607" s="39">
        <v>306</v>
      </c>
      <c r="E607" s="39">
        <v>1</v>
      </c>
      <c r="F607" s="38" t="s">
        <v>150</v>
      </c>
      <c r="G607" s="40" t="s">
        <v>367</v>
      </c>
      <c r="H607" s="38" t="s">
        <v>276</v>
      </c>
      <c r="I607" s="42" t="s">
        <v>342</v>
      </c>
      <c r="J607" s="38" t="s">
        <v>767</v>
      </c>
      <c r="K607" s="42" t="s">
        <v>18</v>
      </c>
      <c r="L607" s="42" t="s">
        <v>17</v>
      </c>
      <c r="M607" s="43" t="s">
        <v>368</v>
      </c>
      <c r="N607" s="43" t="s">
        <v>368</v>
      </c>
    </row>
    <row r="608" spans="1:14" ht="15.75" customHeight="1" x14ac:dyDescent="0.2">
      <c r="A608" s="37" t="s">
        <v>578</v>
      </c>
      <c r="B608" s="90" t="s">
        <v>114</v>
      </c>
      <c r="C608" s="38" t="s">
        <v>366</v>
      </c>
      <c r="D608" s="51">
        <v>306</v>
      </c>
      <c r="E608" s="51">
        <v>1</v>
      </c>
      <c r="F608" s="38" t="s">
        <v>150</v>
      </c>
      <c r="G608" s="40" t="s">
        <v>367</v>
      </c>
      <c r="H608" s="38" t="s">
        <v>461</v>
      </c>
      <c r="I608" s="42" t="s">
        <v>467</v>
      </c>
      <c r="J608" s="38" t="s">
        <v>767</v>
      </c>
      <c r="K608" s="42" t="s">
        <v>18</v>
      </c>
      <c r="L608" s="42" t="s">
        <v>17</v>
      </c>
      <c r="M608" s="43" t="s">
        <v>363</v>
      </c>
      <c r="N608" s="43" t="s">
        <v>363</v>
      </c>
    </row>
    <row r="609" spans="1:14" ht="15.75" customHeight="1" x14ac:dyDescent="0.2">
      <c r="A609" s="37" t="s">
        <v>577</v>
      </c>
      <c r="B609" s="90" t="s">
        <v>114</v>
      </c>
      <c r="C609" s="38" t="s">
        <v>366</v>
      </c>
      <c r="D609" s="51">
        <v>306</v>
      </c>
      <c r="E609" s="51">
        <v>1</v>
      </c>
      <c r="F609" s="38" t="s">
        <v>150</v>
      </c>
      <c r="G609" s="40" t="s">
        <v>367</v>
      </c>
      <c r="H609" s="38" t="s">
        <v>439</v>
      </c>
      <c r="I609" s="42" t="s">
        <v>445</v>
      </c>
      <c r="J609" s="38" t="s">
        <v>767</v>
      </c>
      <c r="K609" s="42" t="s">
        <v>18</v>
      </c>
      <c r="L609" s="42" t="s">
        <v>17</v>
      </c>
      <c r="M609" s="43" t="s">
        <v>448</v>
      </c>
      <c r="N609" s="43" t="s">
        <v>448</v>
      </c>
    </row>
    <row r="610" spans="1:14" ht="15.75" customHeight="1" x14ac:dyDescent="0.2">
      <c r="A610" s="37" t="s">
        <v>579</v>
      </c>
      <c r="B610" s="90" t="s">
        <v>114</v>
      </c>
      <c r="C610" s="38" t="s">
        <v>366</v>
      </c>
      <c r="D610" s="51">
        <v>306</v>
      </c>
      <c r="E610" s="51">
        <v>1</v>
      </c>
      <c r="F610" s="38" t="s">
        <v>150</v>
      </c>
      <c r="G610" s="40" t="s">
        <v>367</v>
      </c>
      <c r="H610" s="38" t="s">
        <v>484</v>
      </c>
      <c r="I610" s="42" t="s">
        <v>490</v>
      </c>
      <c r="J610" s="38" t="s">
        <v>767</v>
      </c>
      <c r="K610" s="42" t="s">
        <v>18</v>
      </c>
      <c r="L610" s="42" t="s">
        <v>17</v>
      </c>
      <c r="M610" s="43" t="s">
        <v>492</v>
      </c>
      <c r="N610" s="43" t="s">
        <v>492</v>
      </c>
    </row>
    <row r="611" spans="1:14" ht="15.75" customHeight="1" x14ac:dyDescent="0.2">
      <c r="A611" s="37" t="s">
        <v>580</v>
      </c>
      <c r="B611" s="90" t="s">
        <v>114</v>
      </c>
      <c r="C611" s="38" t="s">
        <v>366</v>
      </c>
      <c r="D611" s="51">
        <v>306</v>
      </c>
      <c r="E611" s="51">
        <v>1</v>
      </c>
      <c r="F611" s="38" t="s">
        <v>150</v>
      </c>
      <c r="G611" s="40" t="s">
        <v>367</v>
      </c>
      <c r="H611" s="38" t="s">
        <v>499</v>
      </c>
      <c r="I611" s="42" t="s">
        <v>490</v>
      </c>
      <c r="J611" s="38" t="s">
        <v>767</v>
      </c>
      <c r="K611" s="42" t="s">
        <v>18</v>
      </c>
      <c r="L611" s="42" t="s">
        <v>17</v>
      </c>
      <c r="M611" s="43" t="s">
        <v>514</v>
      </c>
      <c r="N611" s="43" t="s">
        <v>514</v>
      </c>
    </row>
    <row r="612" spans="1:14" ht="15.75" customHeight="1" x14ac:dyDescent="0.2">
      <c r="A612" s="37" t="s">
        <v>581</v>
      </c>
      <c r="B612" s="90" t="s">
        <v>209</v>
      </c>
      <c r="C612" s="38" t="s">
        <v>376</v>
      </c>
      <c r="D612" s="51">
        <v>401</v>
      </c>
      <c r="E612" s="51">
        <v>1</v>
      </c>
      <c r="F612" s="38" t="s">
        <v>259</v>
      </c>
      <c r="G612" s="40" t="s">
        <v>377</v>
      </c>
      <c r="H612" s="38" t="s">
        <v>534</v>
      </c>
      <c r="I612" s="38" t="s">
        <v>539</v>
      </c>
      <c r="J612" s="41" t="s">
        <v>378</v>
      </c>
      <c r="K612" s="42" t="s">
        <v>1</v>
      </c>
      <c r="L612" s="42" t="s">
        <v>1</v>
      </c>
      <c r="M612" s="43">
        <v>5</v>
      </c>
      <c r="N612" s="43">
        <v>5</v>
      </c>
    </row>
    <row r="613" spans="1:14" ht="15.75" customHeight="1" x14ac:dyDescent="0.2">
      <c r="A613" s="37" t="s">
        <v>581</v>
      </c>
      <c r="B613" s="90" t="s">
        <v>209</v>
      </c>
      <c r="C613" s="38" t="s">
        <v>376</v>
      </c>
      <c r="D613" s="51">
        <v>401</v>
      </c>
      <c r="E613" s="51">
        <v>1</v>
      </c>
      <c r="F613" s="38" t="s">
        <v>259</v>
      </c>
      <c r="G613" s="40" t="s">
        <v>377</v>
      </c>
      <c r="H613" s="38" t="s">
        <v>534</v>
      </c>
      <c r="I613" s="38" t="s">
        <v>539</v>
      </c>
      <c r="J613" s="41" t="s">
        <v>379</v>
      </c>
      <c r="K613" s="42" t="s">
        <v>279</v>
      </c>
      <c r="L613" s="42" t="s">
        <v>279</v>
      </c>
      <c r="M613" s="63">
        <v>0.18390000000000001</v>
      </c>
      <c r="N613" s="44" t="s">
        <v>688</v>
      </c>
    </row>
    <row r="614" spans="1:14" ht="15.75" customHeight="1" x14ac:dyDescent="0.2">
      <c r="A614" s="37" t="s">
        <v>581</v>
      </c>
      <c r="B614" s="90" t="s">
        <v>209</v>
      </c>
      <c r="C614" s="38" t="s">
        <v>380</v>
      </c>
      <c r="D614" s="51">
        <v>401</v>
      </c>
      <c r="E614" s="51">
        <v>3</v>
      </c>
      <c r="F614" s="38" t="s">
        <v>259</v>
      </c>
      <c r="G614" s="40" t="s">
        <v>381</v>
      </c>
      <c r="H614" s="38" t="s">
        <v>534</v>
      </c>
      <c r="I614" s="38" t="s">
        <v>539</v>
      </c>
      <c r="J614" s="41" t="s">
        <v>767</v>
      </c>
      <c r="K614" s="42" t="s">
        <v>1</v>
      </c>
      <c r="L614" s="42" t="s">
        <v>1</v>
      </c>
      <c r="M614" s="43">
        <v>1</v>
      </c>
      <c r="N614" s="43">
        <v>1</v>
      </c>
    </row>
    <row r="615" spans="1:14" ht="15.75" customHeight="1" x14ac:dyDescent="0.2">
      <c r="A615" s="37" t="s">
        <v>581</v>
      </c>
      <c r="B615" s="90" t="s">
        <v>209</v>
      </c>
      <c r="C615" s="38" t="s">
        <v>382</v>
      </c>
      <c r="D615" s="51">
        <v>403</v>
      </c>
      <c r="E615" s="51">
        <v>1</v>
      </c>
      <c r="F615" s="38" t="s">
        <v>270</v>
      </c>
      <c r="G615" s="40" t="s">
        <v>383</v>
      </c>
      <c r="H615" s="38" t="s">
        <v>534</v>
      </c>
      <c r="I615" s="38" t="s">
        <v>802</v>
      </c>
      <c r="J615" s="41" t="s">
        <v>767</v>
      </c>
      <c r="K615" s="42" t="s">
        <v>18</v>
      </c>
      <c r="L615" s="42" t="s">
        <v>17</v>
      </c>
      <c r="M615" s="68" t="s">
        <v>547</v>
      </c>
      <c r="N615" s="68" t="s">
        <v>547</v>
      </c>
    </row>
    <row r="616" spans="1:14" ht="15.75" customHeight="1" x14ac:dyDescent="0.2">
      <c r="A616" s="37" t="s">
        <v>581</v>
      </c>
      <c r="B616" s="90" t="s">
        <v>209</v>
      </c>
      <c r="C616" s="38" t="s">
        <v>404</v>
      </c>
      <c r="D616" s="51">
        <v>403</v>
      </c>
      <c r="E616" s="51">
        <v>10</v>
      </c>
      <c r="F616" s="38" t="s">
        <v>270</v>
      </c>
      <c r="G616" s="40" t="s">
        <v>405</v>
      </c>
      <c r="H616" s="38" t="s">
        <v>534</v>
      </c>
      <c r="I616" s="38" t="s">
        <v>802</v>
      </c>
      <c r="J616" s="41" t="s">
        <v>767</v>
      </c>
      <c r="K616" s="42" t="s">
        <v>18</v>
      </c>
      <c r="L616" s="42" t="s">
        <v>17</v>
      </c>
      <c r="M616" s="48" t="s">
        <v>803</v>
      </c>
      <c r="N616" s="48" t="s">
        <v>803</v>
      </c>
    </row>
    <row r="617" spans="1:14" ht="15.75" customHeight="1" x14ac:dyDescent="0.2">
      <c r="A617" s="37" t="s">
        <v>581</v>
      </c>
      <c r="B617" s="90" t="s">
        <v>209</v>
      </c>
      <c r="C617" s="38" t="s">
        <v>385</v>
      </c>
      <c r="D617" s="51">
        <v>403</v>
      </c>
      <c r="E617" s="51">
        <v>2</v>
      </c>
      <c r="F617" s="38" t="s">
        <v>270</v>
      </c>
      <c r="G617" s="40" t="s">
        <v>386</v>
      </c>
      <c r="H617" s="38" t="s">
        <v>534</v>
      </c>
      <c r="I617" s="38" t="s">
        <v>802</v>
      </c>
      <c r="J617" s="41" t="s">
        <v>767</v>
      </c>
      <c r="K617" s="42" t="s">
        <v>18</v>
      </c>
      <c r="L617" s="42" t="s">
        <v>17</v>
      </c>
      <c r="M617" s="46" t="s">
        <v>548</v>
      </c>
      <c r="N617" s="46" t="s">
        <v>548</v>
      </c>
    </row>
    <row r="618" spans="1:14" ht="15.75" customHeight="1" x14ac:dyDescent="0.2">
      <c r="A618" s="37" t="s">
        <v>581</v>
      </c>
      <c r="B618" s="90" t="s">
        <v>209</v>
      </c>
      <c r="C618" s="38" t="s">
        <v>388</v>
      </c>
      <c r="D618" s="51">
        <v>403</v>
      </c>
      <c r="E618" s="51">
        <v>3</v>
      </c>
      <c r="F618" s="38" t="s">
        <v>270</v>
      </c>
      <c r="G618" s="40" t="s">
        <v>389</v>
      </c>
      <c r="H618" s="38" t="s">
        <v>534</v>
      </c>
      <c r="I618" s="38" t="s">
        <v>802</v>
      </c>
      <c r="J618" s="41" t="s">
        <v>767</v>
      </c>
      <c r="K618" s="42" t="s">
        <v>18</v>
      </c>
      <c r="L618" s="42" t="s">
        <v>17</v>
      </c>
      <c r="M618" s="46" t="s">
        <v>549</v>
      </c>
      <c r="N618" s="46" t="s">
        <v>549</v>
      </c>
    </row>
    <row r="619" spans="1:14" ht="15.75" customHeight="1" x14ac:dyDescent="0.2">
      <c r="A619" s="37" t="s">
        <v>581</v>
      </c>
      <c r="B619" s="90" t="s">
        <v>209</v>
      </c>
      <c r="C619" s="38" t="s">
        <v>391</v>
      </c>
      <c r="D619" s="51">
        <v>403</v>
      </c>
      <c r="E619" s="51">
        <v>4</v>
      </c>
      <c r="F619" s="38" t="s">
        <v>270</v>
      </c>
      <c r="G619" s="40" t="s">
        <v>392</v>
      </c>
      <c r="H619" s="38" t="s">
        <v>534</v>
      </c>
      <c r="I619" s="38" t="s">
        <v>802</v>
      </c>
      <c r="J619" s="41" t="s">
        <v>767</v>
      </c>
      <c r="K619" s="42" t="s">
        <v>18</v>
      </c>
      <c r="L619" s="42" t="s">
        <v>17</v>
      </c>
      <c r="M619" s="48" t="s">
        <v>805</v>
      </c>
      <c r="N619" s="48" t="s">
        <v>804</v>
      </c>
    </row>
    <row r="620" spans="1:14" ht="15.75" customHeight="1" x14ac:dyDescent="0.2">
      <c r="A620" s="37" t="s">
        <v>581</v>
      </c>
      <c r="B620" s="90" t="s">
        <v>209</v>
      </c>
      <c r="C620" s="38" t="s">
        <v>393</v>
      </c>
      <c r="D620" s="51">
        <v>403</v>
      </c>
      <c r="E620" s="51">
        <v>5</v>
      </c>
      <c r="F620" s="38" t="s">
        <v>270</v>
      </c>
      <c r="G620" s="40" t="s">
        <v>394</v>
      </c>
      <c r="H620" s="38" t="s">
        <v>534</v>
      </c>
      <c r="I620" s="38" t="s">
        <v>802</v>
      </c>
      <c r="J620" s="41" t="s">
        <v>767</v>
      </c>
      <c r="K620" s="42" t="s">
        <v>18</v>
      </c>
      <c r="L620" s="42" t="s">
        <v>17</v>
      </c>
      <c r="M620" s="46" t="s">
        <v>550</v>
      </c>
      <c r="N620" s="46" t="s">
        <v>550</v>
      </c>
    </row>
    <row r="621" spans="1:14" ht="15.75" customHeight="1" x14ac:dyDescent="0.2">
      <c r="A621" s="37" t="s">
        <v>581</v>
      </c>
      <c r="B621" s="90" t="s">
        <v>209</v>
      </c>
      <c r="C621" s="38" t="s">
        <v>396</v>
      </c>
      <c r="D621" s="51">
        <v>403</v>
      </c>
      <c r="E621" s="51">
        <v>6</v>
      </c>
      <c r="F621" s="38" t="s">
        <v>270</v>
      </c>
      <c r="G621" s="40" t="s">
        <v>397</v>
      </c>
      <c r="H621" s="38" t="s">
        <v>534</v>
      </c>
      <c r="I621" s="38" t="s">
        <v>802</v>
      </c>
      <c r="J621" s="41" t="s">
        <v>767</v>
      </c>
      <c r="K621" s="42" t="s">
        <v>18</v>
      </c>
      <c r="L621" s="42" t="s">
        <v>17</v>
      </c>
      <c r="M621" s="48" t="s">
        <v>806</v>
      </c>
      <c r="N621" s="48" t="s">
        <v>806</v>
      </c>
    </row>
    <row r="622" spans="1:14" ht="15.75" customHeight="1" x14ac:dyDescent="0.2">
      <c r="A622" s="37" t="s">
        <v>581</v>
      </c>
      <c r="B622" s="90" t="s">
        <v>209</v>
      </c>
      <c r="C622" s="38" t="s">
        <v>399</v>
      </c>
      <c r="D622" s="51">
        <v>403</v>
      </c>
      <c r="E622" s="51">
        <v>8</v>
      </c>
      <c r="F622" s="38" t="s">
        <v>270</v>
      </c>
      <c r="G622" s="40" t="s">
        <v>400</v>
      </c>
      <c r="H622" s="38" t="s">
        <v>534</v>
      </c>
      <c r="I622" s="38" t="s">
        <v>802</v>
      </c>
      <c r="J622" s="41" t="s">
        <v>401</v>
      </c>
      <c r="K622" s="42" t="s">
        <v>1</v>
      </c>
      <c r="L622" s="42" t="s">
        <v>1</v>
      </c>
      <c r="M622" s="43">
        <v>88</v>
      </c>
      <c r="N622" s="43">
        <v>88</v>
      </c>
    </row>
    <row r="623" spans="1:14" ht="15.75" customHeight="1" x14ac:dyDescent="0.2">
      <c r="A623" s="37" t="s">
        <v>581</v>
      </c>
      <c r="B623" s="90" t="s">
        <v>209</v>
      </c>
      <c r="C623" s="38" t="s">
        <v>399</v>
      </c>
      <c r="D623" s="51">
        <v>403</v>
      </c>
      <c r="E623" s="51">
        <v>8</v>
      </c>
      <c r="F623" s="38" t="s">
        <v>270</v>
      </c>
      <c r="G623" s="40" t="s">
        <v>400</v>
      </c>
      <c r="H623" s="38" t="s">
        <v>534</v>
      </c>
      <c r="I623" s="38" t="s">
        <v>802</v>
      </c>
      <c r="J623" s="41" t="s">
        <v>402</v>
      </c>
      <c r="K623" s="42" t="s">
        <v>1</v>
      </c>
      <c r="L623" s="42" t="s">
        <v>1</v>
      </c>
      <c r="M623" s="43">
        <v>7</v>
      </c>
      <c r="N623" s="43">
        <v>7</v>
      </c>
    </row>
    <row r="624" spans="1:14" ht="15.75" customHeight="1" x14ac:dyDescent="0.2">
      <c r="A624" s="37" t="s">
        <v>581</v>
      </c>
      <c r="B624" s="90" t="s">
        <v>209</v>
      </c>
      <c r="C624" s="38" t="s">
        <v>399</v>
      </c>
      <c r="D624" s="51">
        <v>403</v>
      </c>
      <c r="E624" s="51">
        <v>8</v>
      </c>
      <c r="F624" s="38" t="s">
        <v>270</v>
      </c>
      <c r="G624" s="40" t="s">
        <v>400</v>
      </c>
      <c r="H624" s="38" t="s">
        <v>534</v>
      </c>
      <c r="I624" s="38" t="s">
        <v>802</v>
      </c>
      <c r="J624" s="41" t="s">
        <v>403</v>
      </c>
      <c r="K624" s="42" t="s">
        <v>279</v>
      </c>
      <c r="L624" s="42" t="s">
        <v>279</v>
      </c>
      <c r="M624" s="43">
        <v>1</v>
      </c>
      <c r="N624" s="44" t="s">
        <v>466</v>
      </c>
    </row>
    <row r="625" spans="1:14" ht="15.75" customHeight="1" x14ac:dyDescent="0.2">
      <c r="A625" s="37" t="s">
        <v>581</v>
      </c>
      <c r="B625" s="90" t="s">
        <v>209</v>
      </c>
      <c r="C625" s="38" t="s">
        <v>214</v>
      </c>
      <c r="D625" s="51">
        <v>404</v>
      </c>
      <c r="E625" s="51">
        <v>1</v>
      </c>
      <c r="F625" s="38" t="s">
        <v>215</v>
      </c>
      <c r="G625" s="40" t="s">
        <v>216</v>
      </c>
      <c r="H625" s="38" t="s">
        <v>534</v>
      </c>
      <c r="I625" s="38" t="s">
        <v>539</v>
      </c>
      <c r="J625" s="41" t="s">
        <v>767</v>
      </c>
      <c r="K625" s="42" t="s">
        <v>1</v>
      </c>
      <c r="L625" s="42" t="s">
        <v>217</v>
      </c>
      <c r="M625" s="46" t="s">
        <v>551</v>
      </c>
      <c r="N625" s="46" t="s">
        <v>774</v>
      </c>
    </row>
    <row r="626" spans="1:14" ht="15.75" customHeight="1" x14ac:dyDescent="0.2">
      <c r="A626" s="37" t="s">
        <v>581</v>
      </c>
      <c r="B626" s="90" t="s">
        <v>209</v>
      </c>
      <c r="C626" s="38" t="s">
        <v>262</v>
      </c>
      <c r="D626" s="51">
        <v>404</v>
      </c>
      <c r="E626" s="51">
        <v>2</v>
      </c>
      <c r="F626" s="38" t="s">
        <v>215</v>
      </c>
      <c r="G626" s="40" t="s">
        <v>263</v>
      </c>
      <c r="H626" s="38" t="s">
        <v>534</v>
      </c>
      <c r="I626" s="38" t="s">
        <v>539</v>
      </c>
      <c r="J626" s="41" t="s">
        <v>767</v>
      </c>
      <c r="K626" s="42" t="s">
        <v>18</v>
      </c>
      <c r="L626" s="42" t="s">
        <v>17</v>
      </c>
      <c r="M626" s="48" t="s">
        <v>807</v>
      </c>
      <c r="N626" s="46" t="s">
        <v>552</v>
      </c>
    </row>
    <row r="627" spans="1:14" ht="15.75" customHeight="1" x14ac:dyDescent="0.2">
      <c r="A627" s="37" t="s">
        <v>581</v>
      </c>
      <c r="B627" s="90" t="s">
        <v>209</v>
      </c>
      <c r="C627" s="38" t="s">
        <v>267</v>
      </c>
      <c r="D627" s="51">
        <v>404</v>
      </c>
      <c r="E627" s="51">
        <v>3</v>
      </c>
      <c r="F627" s="38" t="s">
        <v>215</v>
      </c>
      <c r="G627" s="40" t="s">
        <v>268</v>
      </c>
      <c r="H627" s="38" t="s">
        <v>534</v>
      </c>
      <c r="I627" s="38" t="s">
        <v>539</v>
      </c>
      <c r="J627" s="41" t="s">
        <v>767</v>
      </c>
      <c r="K627" s="42" t="s">
        <v>18</v>
      </c>
      <c r="L627" s="42" t="s">
        <v>17</v>
      </c>
      <c r="M627" s="43" t="s">
        <v>213</v>
      </c>
      <c r="N627" s="43" t="s">
        <v>213</v>
      </c>
    </row>
    <row r="628" spans="1:14" ht="15.75" customHeight="1" x14ac:dyDescent="0.2">
      <c r="A628" s="37" t="s">
        <v>581</v>
      </c>
      <c r="B628" s="90" t="s">
        <v>209</v>
      </c>
      <c r="C628" s="38" t="s">
        <v>218</v>
      </c>
      <c r="D628" s="51">
        <v>405</v>
      </c>
      <c r="E628" s="51">
        <v>1</v>
      </c>
      <c r="F628" s="38" t="s">
        <v>219</v>
      </c>
      <c r="G628" s="40" t="s">
        <v>220</v>
      </c>
      <c r="H628" s="38" t="s">
        <v>534</v>
      </c>
      <c r="I628" s="38" t="s">
        <v>539</v>
      </c>
      <c r="J628" s="41" t="s">
        <v>407</v>
      </c>
      <c r="K628" s="42" t="s">
        <v>279</v>
      </c>
      <c r="L628" s="42" t="s">
        <v>279</v>
      </c>
      <c r="M628" s="43">
        <v>0.01</v>
      </c>
      <c r="N628" s="44" t="s">
        <v>476</v>
      </c>
    </row>
    <row r="629" spans="1:14" ht="15.75" customHeight="1" x14ac:dyDescent="0.2">
      <c r="A629" s="37" t="s">
        <v>581</v>
      </c>
      <c r="B629" s="90" t="s">
        <v>209</v>
      </c>
      <c r="C629" s="38" t="s">
        <v>218</v>
      </c>
      <c r="D629" s="51">
        <v>405</v>
      </c>
      <c r="E629" s="51">
        <v>1</v>
      </c>
      <c r="F629" s="38" t="s">
        <v>219</v>
      </c>
      <c r="G629" s="40" t="s">
        <v>220</v>
      </c>
      <c r="H629" s="38" t="s">
        <v>534</v>
      </c>
      <c r="I629" s="38" t="s">
        <v>539</v>
      </c>
      <c r="J629" s="41" t="s">
        <v>408</v>
      </c>
      <c r="K629" s="42" t="s">
        <v>279</v>
      </c>
      <c r="L629" s="42" t="s">
        <v>279</v>
      </c>
      <c r="M629" s="43">
        <v>0.01</v>
      </c>
      <c r="N629" s="44" t="s">
        <v>476</v>
      </c>
    </row>
    <row r="630" spans="1:14" ht="15.75" customHeight="1" x14ac:dyDescent="0.2">
      <c r="A630" s="37" t="s">
        <v>581</v>
      </c>
      <c r="B630" s="90" t="s">
        <v>209</v>
      </c>
      <c r="C630" s="38" t="s">
        <v>218</v>
      </c>
      <c r="D630" s="51">
        <v>405</v>
      </c>
      <c r="E630" s="51">
        <v>1</v>
      </c>
      <c r="F630" s="38" t="s">
        <v>219</v>
      </c>
      <c r="G630" s="40" t="s">
        <v>220</v>
      </c>
      <c r="H630" s="38" t="s">
        <v>534</v>
      </c>
      <c r="I630" s="38" t="s">
        <v>539</v>
      </c>
      <c r="J630" s="41" t="s">
        <v>409</v>
      </c>
      <c r="K630" s="42" t="s">
        <v>279</v>
      </c>
      <c r="L630" s="42" t="s">
        <v>279</v>
      </c>
      <c r="M630" s="43">
        <v>0.02</v>
      </c>
      <c r="N630" s="44" t="s">
        <v>478</v>
      </c>
    </row>
    <row r="631" spans="1:14" ht="15.75" customHeight="1" x14ac:dyDescent="0.2">
      <c r="A631" s="37" t="s">
        <v>581</v>
      </c>
      <c r="B631" s="90" t="s">
        <v>209</v>
      </c>
      <c r="C631" s="38" t="s">
        <v>218</v>
      </c>
      <c r="D631" s="51">
        <v>405</v>
      </c>
      <c r="E631" s="51">
        <v>1</v>
      </c>
      <c r="F631" s="38" t="s">
        <v>219</v>
      </c>
      <c r="G631" s="40" t="s">
        <v>220</v>
      </c>
      <c r="H631" s="38" t="s">
        <v>534</v>
      </c>
      <c r="I631" s="38" t="s">
        <v>539</v>
      </c>
      <c r="J631" s="41" t="s">
        <v>410</v>
      </c>
      <c r="K631" s="42" t="s">
        <v>279</v>
      </c>
      <c r="L631" s="42" t="s">
        <v>279</v>
      </c>
      <c r="M631" s="43">
        <v>0.02</v>
      </c>
      <c r="N631" s="44" t="s">
        <v>478</v>
      </c>
    </row>
    <row r="632" spans="1:14" ht="15.75" customHeight="1" x14ac:dyDescent="0.2">
      <c r="A632" s="37" t="s">
        <v>581</v>
      </c>
      <c r="B632" s="90" t="s">
        <v>209</v>
      </c>
      <c r="C632" s="38" t="s">
        <v>218</v>
      </c>
      <c r="D632" s="51">
        <v>405</v>
      </c>
      <c r="E632" s="51">
        <v>1</v>
      </c>
      <c r="F632" s="38" t="s">
        <v>219</v>
      </c>
      <c r="G632" s="40" t="s">
        <v>220</v>
      </c>
      <c r="H632" s="38" t="s">
        <v>534</v>
      </c>
      <c r="I632" s="38" t="s">
        <v>539</v>
      </c>
      <c r="J632" s="41" t="s">
        <v>411</v>
      </c>
      <c r="K632" s="42" t="s">
        <v>279</v>
      </c>
      <c r="L632" s="42" t="s">
        <v>279</v>
      </c>
      <c r="M632" s="43">
        <v>0.14000000000000001</v>
      </c>
      <c r="N632" s="44" t="s">
        <v>668</v>
      </c>
    </row>
    <row r="633" spans="1:14" ht="15.75" customHeight="1" x14ac:dyDescent="0.2">
      <c r="A633" s="37" t="s">
        <v>581</v>
      </c>
      <c r="B633" s="90" t="s">
        <v>209</v>
      </c>
      <c r="C633" s="38" t="s">
        <v>218</v>
      </c>
      <c r="D633" s="51">
        <v>405</v>
      </c>
      <c r="E633" s="51">
        <v>1</v>
      </c>
      <c r="F633" s="38" t="s">
        <v>219</v>
      </c>
      <c r="G633" s="40" t="s">
        <v>220</v>
      </c>
      <c r="H633" s="38" t="s">
        <v>534</v>
      </c>
      <c r="I633" s="38" t="s">
        <v>539</v>
      </c>
      <c r="J633" s="41" t="s">
        <v>412</v>
      </c>
      <c r="K633" s="42" t="s">
        <v>279</v>
      </c>
      <c r="L633" s="42" t="s">
        <v>279</v>
      </c>
      <c r="M633" s="43">
        <v>0.02</v>
      </c>
      <c r="N633" s="44" t="s">
        <v>478</v>
      </c>
    </row>
    <row r="634" spans="1:14" ht="15.75" customHeight="1" x14ac:dyDescent="0.2">
      <c r="A634" s="37" t="s">
        <v>581</v>
      </c>
      <c r="B634" s="90" t="s">
        <v>209</v>
      </c>
      <c r="C634" s="38" t="s">
        <v>218</v>
      </c>
      <c r="D634" s="39">
        <v>405</v>
      </c>
      <c r="E634" s="39">
        <v>1</v>
      </c>
      <c r="F634" s="38" t="s">
        <v>219</v>
      </c>
      <c r="G634" s="40" t="s">
        <v>220</v>
      </c>
      <c r="H634" s="38" t="s">
        <v>534</v>
      </c>
      <c r="I634" s="38" t="s">
        <v>539</v>
      </c>
      <c r="J634" s="41" t="s">
        <v>519</v>
      </c>
      <c r="K634" s="42" t="s">
        <v>279</v>
      </c>
      <c r="L634" s="42" t="s">
        <v>279</v>
      </c>
      <c r="M634" s="43">
        <v>0.02</v>
      </c>
      <c r="N634" s="44" t="s">
        <v>478</v>
      </c>
    </row>
    <row r="635" spans="1:14" ht="15.75" customHeight="1" x14ac:dyDescent="0.2">
      <c r="A635" s="37" t="s">
        <v>581</v>
      </c>
      <c r="B635" s="90" t="s">
        <v>209</v>
      </c>
      <c r="C635" s="38" t="s">
        <v>218</v>
      </c>
      <c r="D635" s="39">
        <v>405</v>
      </c>
      <c r="E635" s="39">
        <v>1</v>
      </c>
      <c r="F635" s="38" t="s">
        <v>219</v>
      </c>
      <c r="G635" s="40" t="s">
        <v>220</v>
      </c>
      <c r="H635" s="38" t="s">
        <v>534</v>
      </c>
      <c r="I635" s="38" t="s">
        <v>539</v>
      </c>
      <c r="J635" s="41" t="s">
        <v>518</v>
      </c>
      <c r="K635" s="42" t="s">
        <v>279</v>
      </c>
      <c r="L635" s="42" t="s">
        <v>279</v>
      </c>
      <c r="M635" s="43">
        <v>0.05</v>
      </c>
      <c r="N635" s="44" t="s">
        <v>677</v>
      </c>
    </row>
    <row r="636" spans="1:14" ht="15.75" customHeight="1" x14ac:dyDescent="0.2">
      <c r="A636" s="37" t="s">
        <v>581</v>
      </c>
      <c r="B636" s="90" t="s">
        <v>209</v>
      </c>
      <c r="C636" s="38" t="s">
        <v>218</v>
      </c>
      <c r="D636" s="51">
        <v>405</v>
      </c>
      <c r="E636" s="51">
        <v>1</v>
      </c>
      <c r="F636" s="38" t="s">
        <v>219</v>
      </c>
      <c r="G636" s="40" t="s">
        <v>220</v>
      </c>
      <c r="H636" s="38" t="s">
        <v>534</v>
      </c>
      <c r="I636" s="38" t="s">
        <v>539</v>
      </c>
      <c r="J636" s="41" t="s">
        <v>413</v>
      </c>
      <c r="K636" s="42" t="s">
        <v>279</v>
      </c>
      <c r="L636" s="42" t="s">
        <v>279</v>
      </c>
      <c r="M636" s="43">
        <v>0.08</v>
      </c>
      <c r="N636" s="44" t="s">
        <v>481</v>
      </c>
    </row>
    <row r="637" spans="1:14" ht="15.75" customHeight="1" x14ac:dyDescent="0.2">
      <c r="A637" s="37" t="s">
        <v>581</v>
      </c>
      <c r="B637" s="90" t="s">
        <v>209</v>
      </c>
      <c r="C637" s="38" t="s">
        <v>218</v>
      </c>
      <c r="D637" s="51">
        <v>405</v>
      </c>
      <c r="E637" s="51">
        <v>1</v>
      </c>
      <c r="F637" s="38" t="s">
        <v>219</v>
      </c>
      <c r="G637" s="40" t="s">
        <v>220</v>
      </c>
      <c r="H637" s="38" t="s">
        <v>534</v>
      </c>
      <c r="I637" s="38" t="s">
        <v>539</v>
      </c>
      <c r="J637" s="41" t="s">
        <v>414</v>
      </c>
      <c r="K637" s="42" t="s">
        <v>279</v>
      </c>
      <c r="L637" s="42" t="s">
        <v>279</v>
      </c>
      <c r="M637" s="43">
        <v>0.04</v>
      </c>
      <c r="N637" s="44" t="s">
        <v>480</v>
      </c>
    </row>
    <row r="638" spans="1:14" ht="15.75" customHeight="1" x14ac:dyDescent="0.2">
      <c r="A638" s="37" t="s">
        <v>581</v>
      </c>
      <c r="B638" s="90" t="s">
        <v>209</v>
      </c>
      <c r="C638" s="38" t="s">
        <v>218</v>
      </c>
      <c r="D638" s="51">
        <v>405</v>
      </c>
      <c r="E638" s="51">
        <v>1</v>
      </c>
      <c r="F638" s="38" t="s">
        <v>219</v>
      </c>
      <c r="G638" s="40" t="s">
        <v>220</v>
      </c>
      <c r="H638" s="38" t="s">
        <v>534</v>
      </c>
      <c r="I638" s="38" t="s">
        <v>539</v>
      </c>
      <c r="J638" s="41" t="s">
        <v>415</v>
      </c>
      <c r="K638" s="42" t="s">
        <v>279</v>
      </c>
      <c r="L638" s="42" t="s">
        <v>279</v>
      </c>
      <c r="M638" s="43">
        <v>0.56999999999999995</v>
      </c>
      <c r="N638" s="44" t="s">
        <v>682</v>
      </c>
    </row>
    <row r="639" spans="1:14" ht="15.75" customHeight="1" x14ac:dyDescent="0.2">
      <c r="A639" s="37" t="s">
        <v>581</v>
      </c>
      <c r="B639" s="90" t="s">
        <v>209</v>
      </c>
      <c r="C639" s="38" t="s">
        <v>218</v>
      </c>
      <c r="D639" s="51">
        <v>405</v>
      </c>
      <c r="E639" s="51">
        <v>1</v>
      </c>
      <c r="F639" s="38" t="s">
        <v>219</v>
      </c>
      <c r="G639" s="40" t="s">
        <v>220</v>
      </c>
      <c r="H639" s="38" t="s">
        <v>534</v>
      </c>
      <c r="I639" s="38" t="s">
        <v>539</v>
      </c>
      <c r="J639" s="41" t="s">
        <v>497</v>
      </c>
      <c r="K639" s="42" t="s">
        <v>279</v>
      </c>
      <c r="L639" s="42" t="s">
        <v>279</v>
      </c>
      <c r="M639" s="43">
        <v>0.02</v>
      </c>
      <c r="N639" s="44" t="s">
        <v>478</v>
      </c>
    </row>
    <row r="640" spans="1:14" ht="15.75" customHeight="1" x14ac:dyDescent="0.2">
      <c r="A640" s="37" t="s">
        <v>581</v>
      </c>
      <c r="B640" s="90" t="s">
        <v>209</v>
      </c>
      <c r="C640" s="38" t="s">
        <v>264</v>
      </c>
      <c r="D640" s="51">
        <v>405</v>
      </c>
      <c r="E640" s="51">
        <v>2</v>
      </c>
      <c r="F640" s="38" t="s">
        <v>219</v>
      </c>
      <c r="G640" s="40" t="s">
        <v>265</v>
      </c>
      <c r="H640" s="38" t="s">
        <v>534</v>
      </c>
      <c r="I640" s="38" t="s">
        <v>539</v>
      </c>
      <c r="J640" s="41" t="s">
        <v>767</v>
      </c>
      <c r="K640" s="42" t="s">
        <v>1</v>
      </c>
      <c r="L640" s="42" t="s">
        <v>1</v>
      </c>
      <c r="M640" s="43">
        <v>2.15</v>
      </c>
      <c r="N640" s="43">
        <v>2.15</v>
      </c>
    </row>
    <row r="641" spans="1:14" ht="15.75" customHeight="1" x14ac:dyDescent="0.2">
      <c r="A641" s="37" t="s">
        <v>581</v>
      </c>
      <c r="B641" s="90" t="s">
        <v>209</v>
      </c>
      <c r="C641" s="38" t="s">
        <v>223</v>
      </c>
      <c r="D641" s="51">
        <v>406</v>
      </c>
      <c r="E641" s="51">
        <v>1</v>
      </c>
      <c r="F641" s="38" t="s">
        <v>224</v>
      </c>
      <c r="G641" s="40" t="s">
        <v>225</v>
      </c>
      <c r="H641" s="38" t="s">
        <v>534</v>
      </c>
      <c r="I641" s="41" t="s">
        <v>539</v>
      </c>
      <c r="J641" s="41" t="s">
        <v>767</v>
      </c>
      <c r="K641" s="42" t="s">
        <v>18</v>
      </c>
      <c r="L641" s="42" t="s">
        <v>17</v>
      </c>
      <c r="M641" s="43" t="s">
        <v>226</v>
      </c>
      <c r="N641" s="43" t="s">
        <v>226</v>
      </c>
    </row>
    <row r="642" spans="1:14" ht="15.75" customHeight="1" x14ac:dyDescent="0.2">
      <c r="A642" s="37" t="s">
        <v>581</v>
      </c>
      <c r="B642" s="90" t="s">
        <v>209</v>
      </c>
      <c r="C642" s="38" t="s">
        <v>417</v>
      </c>
      <c r="D642" s="51">
        <v>410</v>
      </c>
      <c r="E642" s="51">
        <v>1</v>
      </c>
      <c r="F642" s="38" t="s">
        <v>418</v>
      </c>
      <c r="G642" s="40" t="s">
        <v>419</v>
      </c>
      <c r="H642" s="38" t="s">
        <v>534</v>
      </c>
      <c r="I642" s="38" t="s">
        <v>539</v>
      </c>
      <c r="J642" s="41" t="s">
        <v>767</v>
      </c>
      <c r="K642" s="42" t="s">
        <v>279</v>
      </c>
      <c r="L642" s="42" t="s">
        <v>279</v>
      </c>
      <c r="M642" s="43">
        <v>1</v>
      </c>
      <c r="N642" s="44" t="s">
        <v>466</v>
      </c>
    </row>
    <row r="643" spans="1:14" ht="15.75" customHeight="1" x14ac:dyDescent="0.2">
      <c r="A643" s="37" t="s">
        <v>581</v>
      </c>
      <c r="B643" s="90" t="s">
        <v>209</v>
      </c>
      <c r="C643" s="38" t="s">
        <v>420</v>
      </c>
      <c r="D643" s="51">
        <v>412</v>
      </c>
      <c r="E643" s="51">
        <v>2</v>
      </c>
      <c r="F643" s="38" t="s">
        <v>242</v>
      </c>
      <c r="G643" s="40" t="s">
        <v>421</v>
      </c>
      <c r="H643" s="38" t="s">
        <v>534</v>
      </c>
      <c r="I643" s="38" t="s">
        <v>539</v>
      </c>
      <c r="J643" s="41" t="s">
        <v>767</v>
      </c>
      <c r="K643" s="42" t="s">
        <v>18</v>
      </c>
      <c r="L643" s="42" t="s">
        <v>17</v>
      </c>
      <c r="M643" s="46" t="s">
        <v>457</v>
      </c>
      <c r="N643" s="46" t="s">
        <v>457</v>
      </c>
    </row>
    <row r="644" spans="1:14" ht="15.75" customHeight="1" x14ac:dyDescent="0.2">
      <c r="A644" s="37" t="s">
        <v>581</v>
      </c>
      <c r="B644" s="90" t="s">
        <v>209</v>
      </c>
      <c r="C644" s="38" t="s">
        <v>423</v>
      </c>
      <c r="D644" s="51">
        <v>413</v>
      </c>
      <c r="E644" s="51">
        <v>1</v>
      </c>
      <c r="F644" s="38" t="s">
        <v>288</v>
      </c>
      <c r="G644" s="40" t="s">
        <v>424</v>
      </c>
      <c r="H644" s="38" t="s">
        <v>534</v>
      </c>
      <c r="I644" s="38" t="s">
        <v>256</v>
      </c>
      <c r="J644" s="41" t="s">
        <v>767</v>
      </c>
      <c r="K644" s="42" t="s">
        <v>18</v>
      </c>
      <c r="L644" s="42" t="s">
        <v>17</v>
      </c>
      <c r="M644" s="46" t="s">
        <v>458</v>
      </c>
      <c r="N644" s="46" t="s">
        <v>458</v>
      </c>
    </row>
    <row r="645" spans="1:14" ht="15.75" customHeight="1" x14ac:dyDescent="0.2">
      <c r="A645" s="37" t="s">
        <v>581</v>
      </c>
      <c r="B645" s="90" t="s">
        <v>209</v>
      </c>
      <c r="C645" s="38" t="s">
        <v>287</v>
      </c>
      <c r="D645" s="51">
        <v>413</v>
      </c>
      <c r="E645" s="51">
        <v>2</v>
      </c>
      <c r="F645" s="38" t="s">
        <v>288</v>
      </c>
      <c r="G645" s="40" t="s">
        <v>289</v>
      </c>
      <c r="H645" s="38" t="s">
        <v>534</v>
      </c>
      <c r="I645" s="38" t="s">
        <v>256</v>
      </c>
      <c r="J645" s="41" t="s">
        <v>767</v>
      </c>
      <c r="K645" s="42" t="s">
        <v>18</v>
      </c>
      <c r="L645" s="42" t="s">
        <v>17</v>
      </c>
      <c r="M645" s="43" t="s">
        <v>290</v>
      </c>
      <c r="N645" s="43" t="s">
        <v>290</v>
      </c>
    </row>
    <row r="646" spans="1:14" ht="15.75" customHeight="1" x14ac:dyDescent="0.2">
      <c r="A646" s="37" t="s">
        <v>581</v>
      </c>
      <c r="B646" s="90" t="s">
        <v>209</v>
      </c>
      <c r="C646" s="38" t="s">
        <v>426</v>
      </c>
      <c r="D646" s="51">
        <v>416</v>
      </c>
      <c r="E646" s="51">
        <v>1</v>
      </c>
      <c r="F646" s="38" t="s">
        <v>427</v>
      </c>
      <c r="G646" s="40" t="s">
        <v>428</v>
      </c>
      <c r="H646" s="38" t="s">
        <v>534</v>
      </c>
      <c r="I646" s="38" t="s">
        <v>553</v>
      </c>
      <c r="J646" s="41" t="s">
        <v>767</v>
      </c>
      <c r="K646" s="42" t="s">
        <v>18</v>
      </c>
      <c r="L646" s="42" t="s">
        <v>17</v>
      </c>
      <c r="M646" s="43" t="s">
        <v>213</v>
      </c>
      <c r="N646" s="43" t="s">
        <v>213</v>
      </c>
    </row>
    <row r="647" spans="1:14" ht="15.75" customHeight="1" x14ac:dyDescent="0.2">
      <c r="A647" s="37" t="s">
        <v>581</v>
      </c>
      <c r="B647" s="90" t="s">
        <v>209</v>
      </c>
      <c r="C647" s="38" t="s">
        <v>429</v>
      </c>
      <c r="D647" s="51">
        <v>416</v>
      </c>
      <c r="E647" s="51">
        <v>2</v>
      </c>
      <c r="F647" s="38" t="s">
        <v>427</v>
      </c>
      <c r="G647" s="40" t="s">
        <v>430</v>
      </c>
      <c r="H647" s="38" t="s">
        <v>534</v>
      </c>
      <c r="I647" s="38" t="s">
        <v>553</v>
      </c>
      <c r="J647" s="41" t="s">
        <v>767</v>
      </c>
      <c r="K647" s="42" t="s">
        <v>18</v>
      </c>
      <c r="L647" s="42" t="s">
        <v>17</v>
      </c>
      <c r="M647" s="43" t="s">
        <v>213</v>
      </c>
      <c r="N647" s="43" t="s">
        <v>213</v>
      </c>
    </row>
    <row r="648" spans="1:14" ht="15.75" customHeight="1" x14ac:dyDescent="0.2">
      <c r="A648" s="37" t="s">
        <v>581</v>
      </c>
      <c r="B648" s="90" t="s">
        <v>209</v>
      </c>
      <c r="C648" s="38" t="s">
        <v>431</v>
      </c>
      <c r="D648" s="51">
        <v>417</v>
      </c>
      <c r="E648" s="51">
        <v>1</v>
      </c>
      <c r="F648" s="38" t="s">
        <v>432</v>
      </c>
      <c r="G648" s="40" t="s">
        <v>433</v>
      </c>
      <c r="H648" s="38" t="s">
        <v>534</v>
      </c>
      <c r="I648" s="38" t="s">
        <v>553</v>
      </c>
      <c r="J648" s="41" t="s">
        <v>767</v>
      </c>
      <c r="K648" s="42" t="s">
        <v>18</v>
      </c>
      <c r="L648" s="42" t="s">
        <v>17</v>
      </c>
      <c r="M648" s="43" t="s">
        <v>554</v>
      </c>
      <c r="N648" s="43" t="s">
        <v>554</v>
      </c>
    </row>
    <row r="649" spans="1:14" ht="15.75" customHeight="1" x14ac:dyDescent="0.2">
      <c r="A649" s="37" t="s">
        <v>581</v>
      </c>
      <c r="B649" s="90" t="s">
        <v>209</v>
      </c>
      <c r="C649" s="38" t="s">
        <v>435</v>
      </c>
      <c r="D649" s="51">
        <v>417</v>
      </c>
      <c r="E649" s="51">
        <v>2</v>
      </c>
      <c r="F649" s="38" t="s">
        <v>432</v>
      </c>
      <c r="G649" s="40" t="s">
        <v>436</v>
      </c>
      <c r="H649" s="38" t="s">
        <v>534</v>
      </c>
      <c r="I649" s="38" t="s">
        <v>553</v>
      </c>
      <c r="J649" s="41" t="s">
        <v>767</v>
      </c>
      <c r="K649" s="42" t="s">
        <v>18</v>
      </c>
      <c r="L649" s="42" t="s">
        <v>17</v>
      </c>
      <c r="M649" s="43" t="s">
        <v>294</v>
      </c>
      <c r="N649" s="43" t="s">
        <v>294</v>
      </c>
    </row>
    <row r="650" spans="1:14" ht="15.75" customHeight="1" x14ac:dyDescent="0.2">
      <c r="A650" s="37" t="s">
        <v>581</v>
      </c>
      <c r="B650" s="90" t="s">
        <v>209</v>
      </c>
      <c r="C650" s="38" t="s">
        <v>437</v>
      </c>
      <c r="D650" s="51">
        <v>417</v>
      </c>
      <c r="E650" s="51">
        <v>3</v>
      </c>
      <c r="F650" s="38" t="s">
        <v>432</v>
      </c>
      <c r="G650" s="40" t="s">
        <v>438</v>
      </c>
      <c r="H650" s="38" t="s">
        <v>534</v>
      </c>
      <c r="I650" s="38" t="s">
        <v>553</v>
      </c>
      <c r="J650" s="41" t="s">
        <v>767</v>
      </c>
      <c r="K650" s="42" t="s">
        <v>18</v>
      </c>
      <c r="L650" s="42" t="s">
        <v>17</v>
      </c>
      <c r="M650" s="43" t="s">
        <v>294</v>
      </c>
      <c r="N650" s="43" t="s">
        <v>294</v>
      </c>
    </row>
    <row r="651" spans="1:14" ht="15.75" customHeight="1" x14ac:dyDescent="0.2">
      <c r="A651" s="37" t="s">
        <v>581</v>
      </c>
      <c r="B651" s="90" t="s">
        <v>209</v>
      </c>
      <c r="C651" s="38" t="s">
        <v>291</v>
      </c>
      <c r="D651" s="51">
        <v>418</v>
      </c>
      <c r="E651" s="51">
        <v>1</v>
      </c>
      <c r="F651" s="38" t="s">
        <v>292</v>
      </c>
      <c r="G651" s="40" t="s">
        <v>293</v>
      </c>
      <c r="H651" s="38" t="s">
        <v>534</v>
      </c>
      <c r="I651" s="38" t="s">
        <v>537</v>
      </c>
      <c r="J651" s="41" t="s">
        <v>767</v>
      </c>
      <c r="K651" s="42" t="s">
        <v>18</v>
      </c>
      <c r="L651" s="42" t="s">
        <v>17</v>
      </c>
      <c r="M651" s="43" t="s">
        <v>294</v>
      </c>
      <c r="N651" s="43" t="s">
        <v>294</v>
      </c>
    </row>
    <row r="652" spans="1:14" ht="15.75" customHeight="1" x14ac:dyDescent="0.2">
      <c r="A652" s="37" t="s">
        <v>581</v>
      </c>
      <c r="B652" s="90" t="s">
        <v>209</v>
      </c>
      <c r="C652" s="38" t="s">
        <v>295</v>
      </c>
      <c r="D652" s="51">
        <v>419</v>
      </c>
      <c r="E652" s="51">
        <v>1</v>
      </c>
      <c r="F652" s="38" t="s">
        <v>296</v>
      </c>
      <c r="G652" s="40" t="s">
        <v>297</v>
      </c>
      <c r="H652" s="38" t="s">
        <v>534</v>
      </c>
      <c r="I652" s="38" t="s">
        <v>537</v>
      </c>
      <c r="J652" s="41" t="s">
        <v>767</v>
      </c>
      <c r="K652" s="42" t="s">
        <v>18</v>
      </c>
      <c r="L652" s="42" t="s">
        <v>17</v>
      </c>
      <c r="M652" s="43" t="s">
        <v>294</v>
      </c>
      <c r="N652" s="43" t="s">
        <v>294</v>
      </c>
    </row>
    <row r="653" spans="1:14" ht="15.75" customHeight="1" x14ac:dyDescent="0.2">
      <c r="A653" s="37" t="s">
        <v>581</v>
      </c>
      <c r="B653" s="90" t="s">
        <v>114</v>
      </c>
      <c r="C653" s="38" t="s">
        <v>366</v>
      </c>
      <c r="D653" s="51">
        <v>306</v>
      </c>
      <c r="E653" s="51">
        <v>1</v>
      </c>
      <c r="F653" s="38" t="s">
        <v>150</v>
      </c>
      <c r="G653" s="40" t="s">
        <v>367</v>
      </c>
      <c r="H653" s="38" t="s">
        <v>534</v>
      </c>
      <c r="I653" s="42" t="s">
        <v>540</v>
      </c>
      <c r="J653" s="38" t="s">
        <v>767</v>
      </c>
      <c r="K653" s="42" t="s">
        <v>18</v>
      </c>
      <c r="L653" s="42" t="s">
        <v>17</v>
      </c>
      <c r="M653" s="46" t="s">
        <v>545</v>
      </c>
      <c r="N653" s="46" t="s">
        <v>545</v>
      </c>
    </row>
    <row r="654" spans="1:14" ht="15.75" customHeight="1" x14ac:dyDescent="0.2">
      <c r="A654" s="37" t="s">
        <v>582</v>
      </c>
      <c r="B654" s="90" t="s">
        <v>114</v>
      </c>
      <c r="C654" s="38" t="s">
        <v>366</v>
      </c>
      <c r="D654" s="51">
        <v>306</v>
      </c>
      <c r="E654" s="51">
        <v>1</v>
      </c>
      <c r="F654" s="38" t="s">
        <v>150</v>
      </c>
      <c r="G654" s="40" t="s">
        <v>367</v>
      </c>
      <c r="H654" s="38" t="s">
        <v>555</v>
      </c>
      <c r="I654" s="42" t="s">
        <v>324</v>
      </c>
      <c r="J654" s="38" t="s">
        <v>767</v>
      </c>
      <c r="K654" s="42" t="s">
        <v>18</v>
      </c>
      <c r="L654" s="42" t="s">
        <v>17</v>
      </c>
      <c r="M654" s="43" t="s">
        <v>564</v>
      </c>
      <c r="N654" s="43" t="s">
        <v>564</v>
      </c>
    </row>
    <row r="655" spans="1:14" ht="15.75" customHeight="1" x14ac:dyDescent="0.2">
      <c r="A655" s="37" t="s">
        <v>800</v>
      </c>
      <c r="B655" s="90" t="s">
        <v>114</v>
      </c>
      <c r="C655" s="38" t="s">
        <v>366</v>
      </c>
      <c r="D655" s="51">
        <v>306</v>
      </c>
      <c r="E655" s="51">
        <v>1</v>
      </c>
      <c r="F655" s="38" t="s">
        <v>150</v>
      </c>
      <c r="G655" s="40" t="s">
        <v>367</v>
      </c>
      <c r="H655" s="38" t="s">
        <v>520</v>
      </c>
      <c r="I655" s="42" t="s">
        <v>521</v>
      </c>
      <c r="J655" s="38" t="s">
        <v>767</v>
      </c>
      <c r="K655" s="42" t="s">
        <v>18</v>
      </c>
      <c r="L655" s="42" t="s">
        <v>17</v>
      </c>
      <c r="M655" s="43" t="s">
        <v>530</v>
      </c>
      <c r="N655" s="43" t="s">
        <v>530</v>
      </c>
    </row>
    <row r="656" spans="1:14" ht="15.75" customHeight="1" x14ac:dyDescent="0.2">
      <c r="A656" s="37" t="s">
        <v>576</v>
      </c>
      <c r="B656" s="90" t="s">
        <v>114</v>
      </c>
      <c r="C656" s="38" t="s">
        <v>369</v>
      </c>
      <c r="D656" s="39">
        <v>306</v>
      </c>
      <c r="E656" s="39">
        <v>2</v>
      </c>
      <c r="F656" s="38" t="s">
        <v>150</v>
      </c>
      <c r="G656" s="40" t="s">
        <v>370</v>
      </c>
      <c r="H656" s="38" t="s">
        <v>276</v>
      </c>
      <c r="I656" s="42" t="s">
        <v>342</v>
      </c>
      <c r="J656" s="38" t="s">
        <v>371</v>
      </c>
      <c r="K656" s="42" t="s">
        <v>1</v>
      </c>
      <c r="L656" s="42" t="s">
        <v>330</v>
      </c>
      <c r="M656" s="43">
        <v>77.2</v>
      </c>
      <c r="N656" s="49" t="s">
        <v>819</v>
      </c>
    </row>
    <row r="657" spans="1:14" ht="15.75" customHeight="1" x14ac:dyDescent="0.2">
      <c r="A657" s="37" t="s">
        <v>581</v>
      </c>
      <c r="B657" s="90" t="s">
        <v>790</v>
      </c>
      <c r="C657" s="38" t="s">
        <v>314</v>
      </c>
      <c r="D657" s="51">
        <v>202</v>
      </c>
      <c r="E657" s="51">
        <v>1</v>
      </c>
      <c r="F657" s="38" t="s">
        <v>315</v>
      </c>
      <c r="G657" s="40" t="s">
        <v>316</v>
      </c>
      <c r="H657" s="38" t="s">
        <v>534</v>
      </c>
      <c r="I657" s="38" t="s">
        <v>539</v>
      </c>
      <c r="J657" s="41" t="s">
        <v>317</v>
      </c>
      <c r="K657" s="42" t="s">
        <v>1</v>
      </c>
      <c r="L657" s="42" t="s">
        <v>1</v>
      </c>
      <c r="M657" s="43">
        <v>1.04</v>
      </c>
      <c r="N657" s="43">
        <v>1.04</v>
      </c>
    </row>
    <row r="658" spans="1:14" ht="15.75" customHeight="1" x14ac:dyDescent="0.2">
      <c r="A658" s="37" t="s">
        <v>581</v>
      </c>
      <c r="B658" s="90" t="s">
        <v>790</v>
      </c>
      <c r="C658" s="38" t="s">
        <v>314</v>
      </c>
      <c r="D658" s="51">
        <v>202</v>
      </c>
      <c r="E658" s="51">
        <v>1</v>
      </c>
      <c r="F658" s="38" t="s">
        <v>315</v>
      </c>
      <c r="G658" s="40" t="s">
        <v>316</v>
      </c>
      <c r="H658" s="38" t="s">
        <v>534</v>
      </c>
      <c r="I658" s="38" t="s">
        <v>539</v>
      </c>
      <c r="J658" s="41" t="s">
        <v>318</v>
      </c>
      <c r="K658" s="42" t="s">
        <v>1</v>
      </c>
      <c r="L658" s="42" t="s">
        <v>1</v>
      </c>
      <c r="M658" s="43">
        <v>1</v>
      </c>
      <c r="N658" s="43">
        <v>1</v>
      </c>
    </row>
    <row r="659" spans="1:14" ht="15.75" customHeight="1" x14ac:dyDescent="0.2">
      <c r="A659" s="37" t="s">
        <v>581</v>
      </c>
      <c r="B659" s="90" t="s">
        <v>790</v>
      </c>
      <c r="C659" s="38" t="s">
        <v>319</v>
      </c>
      <c r="D659" s="51">
        <v>202</v>
      </c>
      <c r="E659" s="51">
        <v>2</v>
      </c>
      <c r="F659" s="38" t="s">
        <v>315</v>
      </c>
      <c r="G659" s="40" t="s">
        <v>320</v>
      </c>
      <c r="H659" s="38" t="s">
        <v>534</v>
      </c>
      <c r="I659" s="38" t="s">
        <v>539</v>
      </c>
      <c r="J659" s="38" t="s">
        <v>767</v>
      </c>
      <c r="K659" s="42" t="s">
        <v>279</v>
      </c>
      <c r="L659" s="42" t="s">
        <v>279</v>
      </c>
      <c r="M659" s="43">
        <v>1</v>
      </c>
      <c r="N659" s="44" t="s">
        <v>466</v>
      </c>
    </row>
    <row r="660" spans="1:14" ht="15.75" customHeight="1" x14ac:dyDescent="0.2">
      <c r="A660" s="37" t="s">
        <v>581</v>
      </c>
      <c r="B660" s="90" t="s">
        <v>790</v>
      </c>
      <c r="C660" s="38" t="s">
        <v>321</v>
      </c>
      <c r="D660" s="51">
        <v>204</v>
      </c>
      <c r="E660" s="51">
        <v>1</v>
      </c>
      <c r="F660" s="38" t="s">
        <v>322</v>
      </c>
      <c r="G660" s="40" t="s">
        <v>323</v>
      </c>
      <c r="H660" s="38" t="s">
        <v>534</v>
      </c>
      <c r="I660" s="38" t="s">
        <v>324</v>
      </c>
      <c r="J660" s="41" t="s">
        <v>325</v>
      </c>
      <c r="K660" s="42" t="s">
        <v>279</v>
      </c>
      <c r="L660" s="42" t="s">
        <v>279</v>
      </c>
      <c r="M660" s="43">
        <v>0.49519999999999997</v>
      </c>
      <c r="N660" s="44" t="s">
        <v>604</v>
      </c>
    </row>
    <row r="661" spans="1:14" ht="15.75" customHeight="1" x14ac:dyDescent="0.2">
      <c r="A661" s="37" t="s">
        <v>581</v>
      </c>
      <c r="B661" s="90" t="s">
        <v>790</v>
      </c>
      <c r="C661" s="38" t="s">
        <v>321</v>
      </c>
      <c r="D661" s="51">
        <v>204</v>
      </c>
      <c r="E661" s="51">
        <v>1</v>
      </c>
      <c r="F661" s="38" t="s">
        <v>322</v>
      </c>
      <c r="G661" s="40" t="s">
        <v>323</v>
      </c>
      <c r="H661" s="38" t="s">
        <v>534</v>
      </c>
      <c r="I661" s="38" t="s">
        <v>324</v>
      </c>
      <c r="J661" s="41" t="s">
        <v>326</v>
      </c>
      <c r="K661" s="42" t="s">
        <v>279</v>
      </c>
      <c r="L661" s="42" t="s">
        <v>279</v>
      </c>
      <c r="M661" s="43">
        <v>0.50480000000000003</v>
      </c>
      <c r="N661" s="44" t="s">
        <v>605</v>
      </c>
    </row>
    <row r="662" spans="1:14" ht="15.75" customHeight="1" x14ac:dyDescent="0.2">
      <c r="A662" s="37" t="s">
        <v>582</v>
      </c>
      <c r="B662" s="92" t="s">
        <v>11</v>
      </c>
      <c r="C662" s="66" t="s">
        <v>312</v>
      </c>
      <c r="D662" s="69">
        <v>2</v>
      </c>
      <c r="E662" s="69">
        <v>21</v>
      </c>
      <c r="F662" s="66" t="s">
        <v>13</v>
      </c>
      <c r="G662" s="70" t="s">
        <v>313</v>
      </c>
      <c r="H662" s="66" t="s">
        <v>555</v>
      </c>
      <c r="I662" s="66" t="s">
        <v>38</v>
      </c>
      <c r="J662" s="38" t="s">
        <v>767</v>
      </c>
      <c r="K662" s="71" t="s">
        <v>1</v>
      </c>
      <c r="L662" s="71" t="s">
        <v>1</v>
      </c>
      <c r="M662" s="72">
        <v>35</v>
      </c>
      <c r="N662" s="72">
        <v>35</v>
      </c>
    </row>
    <row r="663" spans="1:14" ht="15.75" customHeight="1" x14ac:dyDescent="0.2">
      <c r="A663" s="37" t="s">
        <v>582</v>
      </c>
      <c r="B663" s="90" t="s">
        <v>11</v>
      </c>
      <c r="C663" s="45" t="s">
        <v>307</v>
      </c>
      <c r="D663" s="51">
        <v>2</v>
      </c>
      <c r="E663" s="51">
        <v>7</v>
      </c>
      <c r="F663" s="38" t="s">
        <v>106</v>
      </c>
      <c r="G663" s="40" t="s">
        <v>308</v>
      </c>
      <c r="H663" s="38" t="s">
        <v>555</v>
      </c>
      <c r="I663" s="38" t="s">
        <v>38</v>
      </c>
      <c r="J663" s="38" t="s">
        <v>309</v>
      </c>
      <c r="K663" s="42" t="s">
        <v>1</v>
      </c>
      <c r="L663" s="42" t="s">
        <v>1</v>
      </c>
      <c r="M663" s="43">
        <v>228</v>
      </c>
      <c r="N663" s="43">
        <v>228</v>
      </c>
    </row>
    <row r="664" spans="1:14" ht="15.75" customHeight="1" x14ac:dyDescent="0.2">
      <c r="A664" s="37" t="s">
        <v>582</v>
      </c>
      <c r="B664" s="90" t="s">
        <v>11</v>
      </c>
      <c r="C664" s="45" t="s">
        <v>307</v>
      </c>
      <c r="D664" s="51">
        <v>2</v>
      </c>
      <c r="E664" s="51">
        <v>7</v>
      </c>
      <c r="F664" s="38" t="s">
        <v>106</v>
      </c>
      <c r="G664" s="40" t="s">
        <v>308</v>
      </c>
      <c r="H664" s="38" t="s">
        <v>555</v>
      </c>
      <c r="I664" s="38" t="s">
        <v>38</v>
      </c>
      <c r="J664" s="38" t="s">
        <v>310</v>
      </c>
      <c r="K664" s="42" t="s">
        <v>1</v>
      </c>
      <c r="L664" s="42" t="s">
        <v>1</v>
      </c>
      <c r="M664" s="43">
        <v>24</v>
      </c>
      <c r="N664" s="43">
        <v>24</v>
      </c>
    </row>
    <row r="665" spans="1:14" ht="15.75" customHeight="1" x14ac:dyDescent="0.2">
      <c r="A665" s="37" t="s">
        <v>582</v>
      </c>
      <c r="B665" s="90" t="s">
        <v>11</v>
      </c>
      <c r="C665" s="45" t="s">
        <v>104</v>
      </c>
      <c r="D665" s="51">
        <v>2</v>
      </c>
      <c r="E665" s="51">
        <v>8</v>
      </c>
      <c r="F665" s="38" t="s">
        <v>106</v>
      </c>
      <c r="G665" s="40" t="s">
        <v>107</v>
      </c>
      <c r="H665" s="38" t="s">
        <v>555</v>
      </c>
      <c r="I665" s="38" t="s">
        <v>38</v>
      </c>
      <c r="J665" s="38" t="s">
        <v>767</v>
      </c>
      <c r="K665" s="42" t="s">
        <v>1</v>
      </c>
      <c r="L665" s="42" t="s">
        <v>1</v>
      </c>
      <c r="M665" s="43" t="s">
        <v>311</v>
      </c>
      <c r="N665" s="43" t="s">
        <v>311</v>
      </c>
    </row>
    <row r="666" spans="1:14" ht="15.75" customHeight="1" x14ac:dyDescent="0.2">
      <c r="A666" s="37" t="s">
        <v>576</v>
      </c>
      <c r="B666" s="90" t="s">
        <v>114</v>
      </c>
      <c r="C666" s="38" t="s">
        <v>369</v>
      </c>
      <c r="D666" s="39">
        <v>306</v>
      </c>
      <c r="E666" s="39">
        <v>2</v>
      </c>
      <c r="F666" s="38" t="s">
        <v>150</v>
      </c>
      <c r="G666" s="40" t="s">
        <v>370</v>
      </c>
      <c r="H666" s="38" t="s">
        <v>276</v>
      </c>
      <c r="I666" s="42" t="s">
        <v>342</v>
      </c>
      <c r="J666" s="38" t="s">
        <v>372</v>
      </c>
      <c r="K666" s="42" t="s">
        <v>1</v>
      </c>
      <c r="L666" s="42" t="s">
        <v>330</v>
      </c>
      <c r="M666" s="43">
        <v>5687.31</v>
      </c>
      <c r="N666" s="49" t="s">
        <v>820</v>
      </c>
    </row>
    <row r="667" spans="1:14" ht="15.75" customHeight="1" x14ac:dyDescent="0.2">
      <c r="A667" s="37" t="s">
        <v>578</v>
      </c>
      <c r="B667" s="90" t="s">
        <v>114</v>
      </c>
      <c r="C667" s="38" t="s">
        <v>369</v>
      </c>
      <c r="D667" s="51">
        <v>306</v>
      </c>
      <c r="E667" s="51">
        <v>2</v>
      </c>
      <c r="F667" s="38" t="s">
        <v>150</v>
      </c>
      <c r="G667" s="40" t="s">
        <v>370</v>
      </c>
      <c r="H667" s="38" t="s">
        <v>461</v>
      </c>
      <c r="I667" s="42" t="s">
        <v>467</v>
      </c>
      <c r="J667" s="38" t="s">
        <v>371</v>
      </c>
      <c r="K667" s="42" t="s">
        <v>1</v>
      </c>
      <c r="L667" s="42" t="s">
        <v>330</v>
      </c>
      <c r="M667" s="46">
        <v>344</v>
      </c>
      <c r="N667" s="49" t="s">
        <v>821</v>
      </c>
    </row>
    <row r="668" spans="1:14" ht="15.75" customHeight="1" x14ac:dyDescent="0.2">
      <c r="A668" s="37" t="s">
        <v>578</v>
      </c>
      <c r="B668" s="90" t="s">
        <v>114</v>
      </c>
      <c r="C668" s="38" t="s">
        <v>369</v>
      </c>
      <c r="D668" s="51">
        <v>306</v>
      </c>
      <c r="E668" s="51">
        <v>2</v>
      </c>
      <c r="F668" s="38" t="s">
        <v>150</v>
      </c>
      <c r="G668" s="40" t="s">
        <v>370</v>
      </c>
      <c r="H668" s="38" t="s">
        <v>461</v>
      </c>
      <c r="I668" s="42" t="s">
        <v>467</v>
      </c>
      <c r="J668" s="38" t="s">
        <v>372</v>
      </c>
      <c r="K668" s="42" t="s">
        <v>1</v>
      </c>
      <c r="L668" s="42" t="s">
        <v>330</v>
      </c>
      <c r="M668" s="46">
        <v>711</v>
      </c>
      <c r="N668" s="49" t="s">
        <v>822</v>
      </c>
    </row>
    <row r="669" spans="1:14" ht="15.75" customHeight="1" x14ac:dyDescent="0.2">
      <c r="A669" s="37" t="s">
        <v>577</v>
      </c>
      <c r="B669" s="90" t="s">
        <v>114</v>
      </c>
      <c r="C669" s="38" t="s">
        <v>369</v>
      </c>
      <c r="D669" s="51">
        <v>306</v>
      </c>
      <c r="E669" s="51">
        <v>2</v>
      </c>
      <c r="F669" s="38" t="s">
        <v>150</v>
      </c>
      <c r="G669" s="40" t="s">
        <v>370</v>
      </c>
      <c r="H669" s="38" t="s">
        <v>439</v>
      </c>
      <c r="I669" s="42" t="s">
        <v>445</v>
      </c>
      <c r="J669" s="38" t="s">
        <v>371</v>
      </c>
      <c r="K669" s="42" t="s">
        <v>1</v>
      </c>
      <c r="L669" s="42" t="s">
        <v>330</v>
      </c>
      <c r="M669" s="43">
        <v>0</v>
      </c>
      <c r="N669" s="43" t="s">
        <v>611</v>
      </c>
    </row>
    <row r="670" spans="1:14" ht="15.75" customHeight="1" x14ac:dyDescent="0.2">
      <c r="A670" s="37" t="s">
        <v>577</v>
      </c>
      <c r="B670" s="90" t="s">
        <v>114</v>
      </c>
      <c r="C670" s="38" t="s">
        <v>369</v>
      </c>
      <c r="D670" s="51">
        <v>306</v>
      </c>
      <c r="E670" s="51">
        <v>2</v>
      </c>
      <c r="F670" s="38" t="s">
        <v>150</v>
      </c>
      <c r="G670" s="40" t="s">
        <v>370</v>
      </c>
      <c r="H670" s="38" t="s">
        <v>439</v>
      </c>
      <c r="I670" s="42" t="s">
        <v>445</v>
      </c>
      <c r="J670" s="38" t="s">
        <v>372</v>
      </c>
      <c r="K670" s="42" t="s">
        <v>1</v>
      </c>
      <c r="L670" s="42" t="s">
        <v>330</v>
      </c>
      <c r="M670" s="43">
        <v>10019</v>
      </c>
      <c r="N670" s="73" t="s">
        <v>829</v>
      </c>
    </row>
    <row r="671" spans="1:14" ht="15.75" customHeight="1" x14ac:dyDescent="0.2">
      <c r="A671" s="37" t="s">
        <v>579</v>
      </c>
      <c r="B671" s="90" t="s">
        <v>114</v>
      </c>
      <c r="C671" s="38" t="s">
        <v>369</v>
      </c>
      <c r="D671" s="51">
        <v>306</v>
      </c>
      <c r="E671" s="51">
        <v>2</v>
      </c>
      <c r="F671" s="38" t="s">
        <v>150</v>
      </c>
      <c r="G671" s="40" t="s">
        <v>370</v>
      </c>
      <c r="H671" s="38" t="s">
        <v>484</v>
      </c>
      <c r="I671" s="42" t="s">
        <v>490</v>
      </c>
      <c r="J671" s="38" t="s">
        <v>371</v>
      </c>
      <c r="K671" s="42" t="s">
        <v>1</v>
      </c>
      <c r="L671" s="42" t="s">
        <v>330</v>
      </c>
      <c r="M671" s="43">
        <v>2577349</v>
      </c>
      <c r="N671" s="49" t="s">
        <v>823</v>
      </c>
    </row>
    <row r="672" spans="1:14" ht="15.75" customHeight="1" x14ac:dyDescent="0.2">
      <c r="A672" s="37" t="s">
        <v>579</v>
      </c>
      <c r="B672" s="90" t="s">
        <v>114</v>
      </c>
      <c r="C672" s="38" t="s">
        <v>369</v>
      </c>
      <c r="D672" s="51">
        <v>306</v>
      </c>
      <c r="E672" s="51">
        <v>2</v>
      </c>
      <c r="F672" s="38" t="s">
        <v>150</v>
      </c>
      <c r="G672" s="40" t="s">
        <v>370</v>
      </c>
      <c r="H672" s="38" t="s">
        <v>484</v>
      </c>
      <c r="I672" s="42" t="s">
        <v>490</v>
      </c>
      <c r="J672" s="38" t="s">
        <v>372</v>
      </c>
      <c r="K672" s="42" t="s">
        <v>1</v>
      </c>
      <c r="L672" s="42" t="s">
        <v>330</v>
      </c>
      <c r="M672" s="43">
        <v>74379</v>
      </c>
      <c r="N672" s="49" t="s">
        <v>824</v>
      </c>
    </row>
    <row r="673" spans="1:14" ht="15.75" customHeight="1" x14ac:dyDescent="0.2">
      <c r="A673" s="37" t="s">
        <v>580</v>
      </c>
      <c r="B673" s="90" t="s">
        <v>114</v>
      </c>
      <c r="C673" s="38" t="s">
        <v>369</v>
      </c>
      <c r="D673" s="51">
        <v>306</v>
      </c>
      <c r="E673" s="51">
        <v>2</v>
      </c>
      <c r="F673" s="38" t="s">
        <v>150</v>
      </c>
      <c r="G673" s="40" t="s">
        <v>370</v>
      </c>
      <c r="H673" s="38" t="s">
        <v>499</v>
      </c>
      <c r="I673" s="42" t="s">
        <v>490</v>
      </c>
      <c r="J673" s="38" t="s">
        <v>371</v>
      </c>
      <c r="K673" s="42" t="s">
        <v>1</v>
      </c>
      <c r="L673" s="42" t="s">
        <v>330</v>
      </c>
      <c r="M673" s="43">
        <f>246715+114290+325.1</f>
        <v>361330.1</v>
      </c>
      <c r="N673" s="49" t="s">
        <v>825</v>
      </c>
    </row>
    <row r="674" spans="1:14" ht="15.75" customHeight="1" x14ac:dyDescent="0.2">
      <c r="A674" s="37" t="s">
        <v>580</v>
      </c>
      <c r="B674" s="90" t="s">
        <v>114</v>
      </c>
      <c r="C674" s="38" t="s">
        <v>369</v>
      </c>
      <c r="D674" s="51">
        <v>306</v>
      </c>
      <c r="E674" s="51">
        <v>2</v>
      </c>
      <c r="F674" s="38" t="s">
        <v>150</v>
      </c>
      <c r="G674" s="40" t="s">
        <v>370</v>
      </c>
      <c r="H674" s="38" t="s">
        <v>499</v>
      </c>
      <c r="I674" s="42" t="s">
        <v>490</v>
      </c>
      <c r="J674" s="38" t="s">
        <v>372</v>
      </c>
      <c r="K674" s="42" t="s">
        <v>1</v>
      </c>
      <c r="L674" s="42" t="s">
        <v>330</v>
      </c>
      <c r="M674" s="43">
        <f>589535+342854+74409.88</f>
        <v>1006798.88</v>
      </c>
      <c r="N674" s="49" t="s">
        <v>826</v>
      </c>
    </row>
    <row r="675" spans="1:14" ht="15.75" customHeight="1" x14ac:dyDescent="0.2">
      <c r="A675" s="37" t="s">
        <v>581</v>
      </c>
      <c r="B675" s="90" t="s">
        <v>114</v>
      </c>
      <c r="C675" s="38" t="s">
        <v>369</v>
      </c>
      <c r="D675" s="51">
        <v>306</v>
      </c>
      <c r="E675" s="51">
        <v>2</v>
      </c>
      <c r="F675" s="38" t="s">
        <v>150</v>
      </c>
      <c r="G675" s="40" t="s">
        <v>370</v>
      </c>
      <c r="H675" s="38" t="s">
        <v>534</v>
      </c>
      <c r="I675" s="42" t="s">
        <v>540</v>
      </c>
      <c r="J675" s="41" t="s">
        <v>371</v>
      </c>
      <c r="K675" s="42" t="s">
        <v>1</v>
      </c>
      <c r="L675" s="42" t="s">
        <v>330</v>
      </c>
      <c r="M675" s="43">
        <v>40013.4</v>
      </c>
      <c r="N675" s="74" t="s">
        <v>768</v>
      </c>
    </row>
    <row r="676" spans="1:14" ht="15.75" customHeight="1" x14ac:dyDescent="0.2">
      <c r="A676" s="37" t="s">
        <v>581</v>
      </c>
      <c r="B676" s="90" t="s">
        <v>114</v>
      </c>
      <c r="C676" s="38" t="s">
        <v>369</v>
      </c>
      <c r="D676" s="51">
        <v>306</v>
      </c>
      <c r="E676" s="51">
        <v>2</v>
      </c>
      <c r="F676" s="38" t="s">
        <v>150</v>
      </c>
      <c r="G676" s="40" t="s">
        <v>370</v>
      </c>
      <c r="H676" s="38" t="s">
        <v>534</v>
      </c>
      <c r="I676" s="42" t="s">
        <v>540</v>
      </c>
      <c r="J676" s="41" t="s">
        <v>372</v>
      </c>
      <c r="K676" s="42" t="s">
        <v>1</v>
      </c>
      <c r="L676" s="42" t="s">
        <v>330</v>
      </c>
      <c r="M676" s="75">
        <v>615388</v>
      </c>
      <c r="N676" s="75" t="s">
        <v>769</v>
      </c>
    </row>
    <row r="677" spans="1:14" ht="15.75" customHeight="1" x14ac:dyDescent="0.2">
      <c r="A677" s="37" t="s">
        <v>582</v>
      </c>
      <c r="B677" s="90" t="s">
        <v>114</v>
      </c>
      <c r="C677" s="38" t="s">
        <v>369</v>
      </c>
      <c r="D677" s="51">
        <v>306</v>
      </c>
      <c r="E677" s="51">
        <v>2</v>
      </c>
      <c r="F677" s="38" t="s">
        <v>150</v>
      </c>
      <c r="G677" s="40" t="s">
        <v>370</v>
      </c>
      <c r="H677" s="38" t="s">
        <v>555</v>
      </c>
      <c r="I677" s="42" t="s">
        <v>324</v>
      </c>
      <c r="J677" s="38" t="s">
        <v>371</v>
      </c>
      <c r="K677" s="42" t="s">
        <v>1</v>
      </c>
      <c r="L677" s="42" t="s">
        <v>330</v>
      </c>
      <c r="M677" s="43">
        <v>87653</v>
      </c>
      <c r="N677" s="49" t="s">
        <v>827</v>
      </c>
    </row>
    <row r="678" spans="1:14" ht="15.75" customHeight="1" x14ac:dyDescent="0.2">
      <c r="A678" s="37" t="s">
        <v>582</v>
      </c>
      <c r="B678" s="90" t="s">
        <v>114</v>
      </c>
      <c r="C678" s="38" t="s">
        <v>369</v>
      </c>
      <c r="D678" s="51">
        <v>306</v>
      </c>
      <c r="E678" s="51">
        <v>2</v>
      </c>
      <c r="F678" s="38" t="s">
        <v>150</v>
      </c>
      <c r="G678" s="40" t="s">
        <v>370</v>
      </c>
      <c r="H678" s="38" t="s">
        <v>555</v>
      </c>
      <c r="I678" s="42" t="s">
        <v>324</v>
      </c>
      <c r="J678" s="38" t="s">
        <v>372</v>
      </c>
      <c r="K678" s="42" t="s">
        <v>1</v>
      </c>
      <c r="L678" s="42" t="s">
        <v>330</v>
      </c>
      <c r="M678" s="43">
        <v>1031605</v>
      </c>
      <c r="N678" s="49" t="s">
        <v>828</v>
      </c>
    </row>
    <row r="679" spans="1:14" ht="15.75" customHeight="1" x14ac:dyDescent="0.2">
      <c r="A679" s="37" t="s">
        <v>800</v>
      </c>
      <c r="B679" s="90" t="s">
        <v>114</v>
      </c>
      <c r="C679" s="38" t="s">
        <v>369</v>
      </c>
      <c r="D679" s="51">
        <v>306</v>
      </c>
      <c r="E679" s="51">
        <v>2</v>
      </c>
      <c r="F679" s="38" t="s">
        <v>150</v>
      </c>
      <c r="G679" s="40" t="s">
        <v>370</v>
      </c>
      <c r="H679" s="38" t="s">
        <v>520</v>
      </c>
      <c r="I679" s="42" t="s">
        <v>521</v>
      </c>
      <c r="J679" s="38" t="s">
        <v>372</v>
      </c>
      <c r="K679" s="42" t="s">
        <v>1</v>
      </c>
      <c r="L679" s="42" t="s">
        <v>330</v>
      </c>
      <c r="M679" s="43" t="s">
        <v>522</v>
      </c>
      <c r="N679" s="43" t="s">
        <v>815</v>
      </c>
    </row>
    <row r="680" spans="1:14" ht="15.75" customHeight="1" x14ac:dyDescent="0.2">
      <c r="A680" s="37" t="s">
        <v>582</v>
      </c>
      <c r="B680" s="90" t="s">
        <v>11</v>
      </c>
      <c r="C680" s="45" t="s">
        <v>71</v>
      </c>
      <c r="D680" s="51">
        <v>2</v>
      </c>
      <c r="E680" s="51">
        <v>1</v>
      </c>
      <c r="F680" s="38" t="s">
        <v>74</v>
      </c>
      <c r="G680" s="40" t="s">
        <v>75</v>
      </c>
      <c r="H680" s="38" t="s">
        <v>555</v>
      </c>
      <c r="I680" s="38" t="s">
        <v>298</v>
      </c>
      <c r="J680" s="38" t="s">
        <v>299</v>
      </c>
      <c r="K680" s="42" t="s">
        <v>18</v>
      </c>
      <c r="L680" s="42" t="s">
        <v>17</v>
      </c>
      <c r="M680" s="43" t="s">
        <v>556</v>
      </c>
      <c r="N680" s="43" t="s">
        <v>556</v>
      </c>
    </row>
    <row r="681" spans="1:14" ht="15.75" customHeight="1" x14ac:dyDescent="0.2">
      <c r="A681" s="37" t="s">
        <v>582</v>
      </c>
      <c r="B681" s="90" t="s">
        <v>11</v>
      </c>
      <c r="C681" s="45" t="s">
        <v>71</v>
      </c>
      <c r="D681" s="51">
        <v>2</v>
      </c>
      <c r="E681" s="51">
        <v>1</v>
      </c>
      <c r="F681" s="38" t="s">
        <v>74</v>
      </c>
      <c r="G681" s="40" t="s">
        <v>75</v>
      </c>
      <c r="H681" s="38" t="s">
        <v>555</v>
      </c>
      <c r="I681" s="38" t="s">
        <v>298</v>
      </c>
      <c r="J681" s="38" t="s">
        <v>301</v>
      </c>
      <c r="K681" s="42" t="s">
        <v>18</v>
      </c>
      <c r="L681" s="42" t="s">
        <v>17</v>
      </c>
      <c r="M681" s="43" t="s">
        <v>557</v>
      </c>
      <c r="N681" s="43" t="s">
        <v>557</v>
      </c>
    </row>
    <row r="682" spans="1:14" ht="15.75" customHeight="1" x14ac:dyDescent="0.2">
      <c r="A682" s="37" t="s">
        <v>582</v>
      </c>
      <c r="B682" s="90" t="s">
        <v>11</v>
      </c>
      <c r="C682" s="45" t="s">
        <v>71</v>
      </c>
      <c r="D682" s="51">
        <v>2</v>
      </c>
      <c r="E682" s="51">
        <v>1</v>
      </c>
      <c r="F682" s="38" t="s">
        <v>74</v>
      </c>
      <c r="G682" s="40" t="s">
        <v>75</v>
      </c>
      <c r="H682" s="38" t="s">
        <v>555</v>
      </c>
      <c r="I682" s="38" t="s">
        <v>298</v>
      </c>
      <c r="J682" s="38" t="s">
        <v>303</v>
      </c>
      <c r="K682" s="42" t="s">
        <v>18</v>
      </c>
      <c r="L682" s="42" t="s">
        <v>17</v>
      </c>
      <c r="M682" s="43" t="s">
        <v>558</v>
      </c>
      <c r="N682" s="43" t="s">
        <v>558</v>
      </c>
    </row>
    <row r="683" spans="1:14" ht="15.75" customHeight="1" x14ac:dyDescent="0.2">
      <c r="A683" s="37" t="s">
        <v>582</v>
      </c>
      <c r="B683" s="90" t="s">
        <v>11</v>
      </c>
      <c r="C683" s="45" t="s">
        <v>305</v>
      </c>
      <c r="D683" s="51">
        <v>2</v>
      </c>
      <c r="E683" s="51">
        <v>6</v>
      </c>
      <c r="F683" s="38" t="s">
        <v>106</v>
      </c>
      <c r="G683" s="40" t="s">
        <v>306</v>
      </c>
      <c r="H683" s="38" t="s">
        <v>555</v>
      </c>
      <c r="I683" s="38" t="s">
        <v>559</v>
      </c>
      <c r="J683" s="38" t="s">
        <v>767</v>
      </c>
      <c r="K683" s="42" t="s">
        <v>18</v>
      </c>
      <c r="L683" s="42" t="s">
        <v>17</v>
      </c>
      <c r="M683" s="46" t="s">
        <v>560</v>
      </c>
      <c r="N683" s="46" t="s">
        <v>560</v>
      </c>
    </row>
    <row r="684" spans="1:14" ht="15.75" customHeight="1" x14ac:dyDescent="0.2">
      <c r="A684" s="37" t="s">
        <v>800</v>
      </c>
      <c r="B684" s="90" t="s">
        <v>114</v>
      </c>
      <c r="C684" s="38" t="s">
        <v>369</v>
      </c>
      <c r="D684" s="51">
        <v>306</v>
      </c>
      <c r="E684" s="51">
        <v>2</v>
      </c>
      <c r="F684" s="38" t="s">
        <v>150</v>
      </c>
      <c r="G684" s="40" t="s">
        <v>370</v>
      </c>
      <c r="H684" s="38" t="s">
        <v>520</v>
      </c>
      <c r="I684" s="42" t="s">
        <v>521</v>
      </c>
      <c r="J684" s="38" t="s">
        <v>371</v>
      </c>
      <c r="K684" s="42" t="s">
        <v>1</v>
      </c>
      <c r="L684" s="42" t="s">
        <v>330</v>
      </c>
      <c r="M684" s="43" t="s">
        <v>17</v>
      </c>
      <c r="N684" s="43" t="s">
        <v>611</v>
      </c>
    </row>
    <row r="685" spans="1:14" ht="15.75" customHeight="1" x14ac:dyDescent="0.2">
      <c r="A685" s="37" t="s">
        <v>765</v>
      </c>
      <c r="B685" s="91" t="s">
        <v>114</v>
      </c>
      <c r="C685" s="55" t="s">
        <v>149</v>
      </c>
      <c r="D685" s="55">
        <v>306</v>
      </c>
      <c r="E685" s="55">
        <v>3</v>
      </c>
      <c r="F685" s="55" t="s">
        <v>150</v>
      </c>
      <c r="G685" s="56" t="s">
        <v>151</v>
      </c>
      <c r="H685" s="55" t="s">
        <v>15</v>
      </c>
      <c r="I685" s="61" t="s">
        <v>118</v>
      </c>
      <c r="J685" s="38" t="s">
        <v>767</v>
      </c>
      <c r="K685" s="55" t="s">
        <v>18</v>
      </c>
      <c r="L685" s="55" t="s">
        <v>17</v>
      </c>
      <c r="M685" s="49" t="s">
        <v>152</v>
      </c>
      <c r="N685" s="49" t="s">
        <v>152</v>
      </c>
    </row>
    <row r="686" spans="1:14" ht="15.75" customHeight="1" x14ac:dyDescent="0.2">
      <c r="A686" s="37" t="s">
        <v>576</v>
      </c>
      <c r="B686" s="90" t="s">
        <v>114</v>
      </c>
      <c r="C686" s="38" t="s">
        <v>373</v>
      </c>
      <c r="D686" s="39">
        <v>306</v>
      </c>
      <c r="E686" s="39">
        <v>4</v>
      </c>
      <c r="F686" s="38" t="s">
        <v>150</v>
      </c>
      <c r="G686" s="40" t="s">
        <v>374</v>
      </c>
      <c r="H686" s="38" t="s">
        <v>276</v>
      </c>
      <c r="I686" s="42" t="s">
        <v>342</v>
      </c>
      <c r="J686" s="38" t="s">
        <v>767</v>
      </c>
      <c r="K686" s="42" t="s">
        <v>18</v>
      </c>
      <c r="L686" s="42" t="s">
        <v>17</v>
      </c>
      <c r="M686" s="43" t="s">
        <v>375</v>
      </c>
      <c r="N686" s="43" t="s">
        <v>375</v>
      </c>
    </row>
    <row r="687" spans="1:14" ht="15.75" customHeight="1" x14ac:dyDescent="0.2">
      <c r="A687" s="37" t="s">
        <v>578</v>
      </c>
      <c r="B687" s="90" t="s">
        <v>114</v>
      </c>
      <c r="C687" s="38" t="s">
        <v>373</v>
      </c>
      <c r="D687" s="51">
        <v>306</v>
      </c>
      <c r="E687" s="51">
        <v>4</v>
      </c>
      <c r="F687" s="38" t="s">
        <v>150</v>
      </c>
      <c r="G687" s="40" t="s">
        <v>374</v>
      </c>
      <c r="H687" s="38" t="s">
        <v>461</v>
      </c>
      <c r="I687" s="42" t="s">
        <v>467</v>
      </c>
      <c r="J687" s="38" t="s">
        <v>767</v>
      </c>
      <c r="K687" s="42" t="s">
        <v>18</v>
      </c>
      <c r="L687" s="42" t="s">
        <v>17</v>
      </c>
      <c r="M687" s="43" t="s">
        <v>470</v>
      </c>
      <c r="N687" s="43" t="s">
        <v>470</v>
      </c>
    </row>
    <row r="688" spans="1:14" ht="15.75" customHeight="1" x14ac:dyDescent="0.2">
      <c r="A688" s="37" t="s">
        <v>577</v>
      </c>
      <c r="B688" s="90" t="s">
        <v>114</v>
      </c>
      <c r="C688" s="38" t="s">
        <v>373</v>
      </c>
      <c r="D688" s="51">
        <v>306</v>
      </c>
      <c r="E688" s="51">
        <v>4</v>
      </c>
      <c r="F688" s="38" t="s">
        <v>150</v>
      </c>
      <c r="G688" s="40" t="s">
        <v>374</v>
      </c>
      <c r="H688" s="38" t="s">
        <v>439</v>
      </c>
      <c r="I688" s="42" t="s">
        <v>445</v>
      </c>
      <c r="J688" s="38" t="s">
        <v>767</v>
      </c>
      <c r="K688" s="42" t="s">
        <v>18</v>
      </c>
      <c r="L688" s="42" t="s">
        <v>17</v>
      </c>
      <c r="M688" s="43" t="s">
        <v>213</v>
      </c>
      <c r="N688" s="43" t="s">
        <v>213</v>
      </c>
    </row>
    <row r="689" spans="1:14" ht="15.75" customHeight="1" x14ac:dyDescent="0.2">
      <c r="A689" s="37" t="s">
        <v>579</v>
      </c>
      <c r="B689" s="90" t="s">
        <v>114</v>
      </c>
      <c r="C689" s="38" t="s">
        <v>373</v>
      </c>
      <c r="D689" s="51">
        <v>306</v>
      </c>
      <c r="E689" s="51">
        <v>4</v>
      </c>
      <c r="F689" s="38" t="s">
        <v>150</v>
      </c>
      <c r="G689" s="40" t="s">
        <v>374</v>
      </c>
      <c r="H689" s="38" t="s">
        <v>484</v>
      </c>
      <c r="I689" s="42" t="s">
        <v>490</v>
      </c>
      <c r="J689" s="38" t="s">
        <v>767</v>
      </c>
      <c r="K689" s="42" t="s">
        <v>18</v>
      </c>
      <c r="L689" s="42" t="s">
        <v>17</v>
      </c>
      <c r="M689" s="43" t="s">
        <v>493</v>
      </c>
      <c r="N689" s="43" t="s">
        <v>493</v>
      </c>
    </row>
    <row r="690" spans="1:14" ht="15.75" customHeight="1" x14ac:dyDescent="0.2">
      <c r="A690" s="37" t="s">
        <v>580</v>
      </c>
      <c r="B690" s="90" t="s">
        <v>114</v>
      </c>
      <c r="C690" s="38" t="s">
        <v>373</v>
      </c>
      <c r="D690" s="51">
        <v>306</v>
      </c>
      <c r="E690" s="51">
        <v>4</v>
      </c>
      <c r="F690" s="38" t="s">
        <v>150</v>
      </c>
      <c r="G690" s="40" t="s">
        <v>374</v>
      </c>
      <c r="H690" s="38" t="s">
        <v>499</v>
      </c>
      <c r="I690" s="42" t="s">
        <v>490</v>
      </c>
      <c r="J690" s="38" t="s">
        <v>767</v>
      </c>
      <c r="K690" s="42" t="s">
        <v>18</v>
      </c>
      <c r="L690" s="42" t="s">
        <v>17</v>
      </c>
      <c r="M690" s="43" t="s">
        <v>515</v>
      </c>
      <c r="N690" s="43" t="s">
        <v>515</v>
      </c>
    </row>
    <row r="691" spans="1:14" ht="15.75" customHeight="1" x14ac:dyDescent="0.2">
      <c r="A691" s="37" t="s">
        <v>581</v>
      </c>
      <c r="B691" s="90" t="s">
        <v>114</v>
      </c>
      <c r="C691" s="38" t="s">
        <v>373</v>
      </c>
      <c r="D691" s="51">
        <v>306</v>
      </c>
      <c r="E691" s="51">
        <v>4</v>
      </c>
      <c r="F691" s="38" t="s">
        <v>150</v>
      </c>
      <c r="G691" s="40" t="s">
        <v>374</v>
      </c>
      <c r="H691" s="38" t="s">
        <v>534</v>
      </c>
      <c r="I691" s="42" t="s">
        <v>540</v>
      </c>
      <c r="J691" s="38" t="s">
        <v>767</v>
      </c>
      <c r="K691" s="42" t="s">
        <v>18</v>
      </c>
      <c r="L691" s="42" t="s">
        <v>17</v>
      </c>
      <c r="M691" s="43" t="s">
        <v>546</v>
      </c>
      <c r="N691" s="43" t="s">
        <v>546</v>
      </c>
    </row>
    <row r="692" spans="1:14" ht="15.75" customHeight="1" x14ac:dyDescent="0.2">
      <c r="A692" s="37" t="s">
        <v>582</v>
      </c>
      <c r="B692" s="90" t="s">
        <v>114</v>
      </c>
      <c r="C692" s="38" t="s">
        <v>373</v>
      </c>
      <c r="D692" s="51">
        <v>306</v>
      </c>
      <c r="E692" s="51">
        <v>4</v>
      </c>
      <c r="F692" s="38" t="s">
        <v>150</v>
      </c>
      <c r="G692" s="40" t="s">
        <v>374</v>
      </c>
      <c r="H692" s="38" t="s">
        <v>555</v>
      </c>
      <c r="I692" s="42" t="s">
        <v>324</v>
      </c>
      <c r="J692" s="38" t="s">
        <v>767</v>
      </c>
      <c r="K692" s="42" t="s">
        <v>18</v>
      </c>
      <c r="L692" s="42" t="s">
        <v>17</v>
      </c>
      <c r="M692" s="43" t="s">
        <v>565</v>
      </c>
      <c r="N692" s="43" t="s">
        <v>565</v>
      </c>
    </row>
    <row r="693" spans="1:14" ht="15.75" customHeight="1" x14ac:dyDescent="0.2">
      <c r="A693" s="37" t="s">
        <v>800</v>
      </c>
      <c r="B693" s="90" t="s">
        <v>114</v>
      </c>
      <c r="C693" s="38" t="s">
        <v>373</v>
      </c>
      <c r="D693" s="51">
        <v>306</v>
      </c>
      <c r="E693" s="51">
        <v>4</v>
      </c>
      <c r="F693" s="38" t="s">
        <v>150</v>
      </c>
      <c r="G693" s="40" t="s">
        <v>374</v>
      </c>
      <c r="H693" s="38" t="s">
        <v>520</v>
      </c>
      <c r="I693" s="42" t="s">
        <v>521</v>
      </c>
      <c r="J693" s="38" t="s">
        <v>767</v>
      </c>
      <c r="K693" s="42" t="s">
        <v>18</v>
      </c>
      <c r="L693" s="42" t="s">
        <v>17</v>
      </c>
      <c r="M693" s="43" t="s">
        <v>213</v>
      </c>
      <c r="N693" s="43" t="s">
        <v>213</v>
      </c>
    </row>
    <row r="694" spans="1:14" ht="15.75" customHeight="1" x14ac:dyDescent="0.2">
      <c r="A694" s="37" t="s">
        <v>582</v>
      </c>
      <c r="B694" s="90" t="s">
        <v>209</v>
      </c>
      <c r="C694" s="38" t="s">
        <v>376</v>
      </c>
      <c r="D694" s="51">
        <v>401</v>
      </c>
      <c r="E694" s="51">
        <v>1</v>
      </c>
      <c r="F694" s="38" t="s">
        <v>259</v>
      </c>
      <c r="G694" s="40" t="s">
        <v>377</v>
      </c>
      <c r="H694" s="38" t="s">
        <v>555</v>
      </c>
      <c r="I694" s="38" t="s">
        <v>38</v>
      </c>
      <c r="J694" s="41" t="s">
        <v>378</v>
      </c>
      <c r="K694" s="42" t="s">
        <v>1</v>
      </c>
      <c r="L694" s="42" t="s">
        <v>1</v>
      </c>
      <c r="M694" s="43">
        <v>8</v>
      </c>
      <c r="N694" s="43">
        <v>8</v>
      </c>
    </row>
    <row r="695" spans="1:14" ht="15.75" customHeight="1" x14ac:dyDescent="0.2">
      <c r="A695" s="37" t="s">
        <v>582</v>
      </c>
      <c r="B695" s="90" t="s">
        <v>209</v>
      </c>
      <c r="C695" s="38" t="s">
        <v>376</v>
      </c>
      <c r="D695" s="51">
        <v>401</v>
      </c>
      <c r="E695" s="51">
        <v>1</v>
      </c>
      <c r="F695" s="38" t="s">
        <v>259</v>
      </c>
      <c r="G695" s="40" t="s">
        <v>377</v>
      </c>
      <c r="H695" s="38" t="s">
        <v>555</v>
      </c>
      <c r="I695" s="38" t="s">
        <v>38</v>
      </c>
      <c r="J695" s="41" t="s">
        <v>379</v>
      </c>
      <c r="K695" s="42" t="s">
        <v>279</v>
      </c>
      <c r="L695" s="42" t="s">
        <v>279</v>
      </c>
      <c r="M695" s="43">
        <v>0.14499999999999999</v>
      </c>
      <c r="N695" s="44" t="s">
        <v>664</v>
      </c>
    </row>
    <row r="696" spans="1:14" ht="15.75" customHeight="1" x14ac:dyDescent="0.2">
      <c r="A696" s="37" t="s">
        <v>582</v>
      </c>
      <c r="B696" s="90" t="s">
        <v>209</v>
      </c>
      <c r="C696" s="38" t="s">
        <v>380</v>
      </c>
      <c r="D696" s="51">
        <v>401</v>
      </c>
      <c r="E696" s="51">
        <v>3</v>
      </c>
      <c r="F696" s="38" t="s">
        <v>259</v>
      </c>
      <c r="G696" s="40" t="s">
        <v>381</v>
      </c>
      <c r="H696" s="38" t="s">
        <v>555</v>
      </c>
      <c r="I696" s="38" t="s">
        <v>38</v>
      </c>
      <c r="J696" s="41" t="s">
        <v>767</v>
      </c>
      <c r="K696" s="42" t="s">
        <v>1</v>
      </c>
      <c r="L696" s="42" t="s">
        <v>1</v>
      </c>
      <c r="M696" s="43">
        <v>0</v>
      </c>
      <c r="N696" s="46">
        <v>0</v>
      </c>
    </row>
    <row r="697" spans="1:14" ht="15.75" customHeight="1" x14ac:dyDescent="0.2">
      <c r="A697" s="37" t="s">
        <v>582</v>
      </c>
      <c r="B697" s="90" t="s">
        <v>209</v>
      </c>
      <c r="C697" s="38" t="s">
        <v>382</v>
      </c>
      <c r="D697" s="51">
        <v>403</v>
      </c>
      <c r="E697" s="51">
        <v>1</v>
      </c>
      <c r="F697" s="38" t="s">
        <v>270</v>
      </c>
      <c r="G697" s="40" t="s">
        <v>383</v>
      </c>
      <c r="H697" s="38" t="s">
        <v>555</v>
      </c>
      <c r="I697" s="38" t="s">
        <v>566</v>
      </c>
      <c r="J697" s="41" t="s">
        <v>767</v>
      </c>
      <c r="K697" s="42" t="s">
        <v>18</v>
      </c>
      <c r="L697" s="42" t="s">
        <v>17</v>
      </c>
      <c r="M697" s="46" t="s">
        <v>567</v>
      </c>
      <c r="N697" s="46" t="s">
        <v>567</v>
      </c>
    </row>
    <row r="698" spans="1:14" ht="15.75" customHeight="1" x14ac:dyDescent="0.2">
      <c r="A698" s="37" t="s">
        <v>582</v>
      </c>
      <c r="B698" s="90" t="s">
        <v>209</v>
      </c>
      <c r="C698" s="38" t="s">
        <v>404</v>
      </c>
      <c r="D698" s="51">
        <v>403</v>
      </c>
      <c r="E698" s="51">
        <v>10</v>
      </c>
      <c r="F698" s="38" t="s">
        <v>270</v>
      </c>
      <c r="G698" s="40" t="s">
        <v>405</v>
      </c>
      <c r="H698" s="38" t="s">
        <v>555</v>
      </c>
      <c r="I698" s="38" t="s">
        <v>572</v>
      </c>
      <c r="J698" s="41" t="s">
        <v>767</v>
      </c>
      <c r="K698" s="42" t="s">
        <v>18</v>
      </c>
      <c r="L698" s="42" t="s">
        <v>17</v>
      </c>
      <c r="M698" s="46" t="s">
        <v>589</v>
      </c>
      <c r="N698" s="46" t="s">
        <v>589</v>
      </c>
    </row>
    <row r="699" spans="1:14" ht="15.75" customHeight="1" x14ac:dyDescent="0.2">
      <c r="A699" s="37" t="s">
        <v>582</v>
      </c>
      <c r="B699" s="90" t="s">
        <v>209</v>
      </c>
      <c r="C699" s="38" t="s">
        <v>385</v>
      </c>
      <c r="D699" s="51">
        <v>403</v>
      </c>
      <c r="E699" s="51">
        <v>2</v>
      </c>
      <c r="F699" s="38" t="s">
        <v>270</v>
      </c>
      <c r="G699" s="40" t="s">
        <v>386</v>
      </c>
      <c r="H699" s="38" t="s">
        <v>555</v>
      </c>
      <c r="I699" s="38" t="s">
        <v>566</v>
      </c>
      <c r="J699" s="41" t="s">
        <v>767</v>
      </c>
      <c r="K699" s="42" t="s">
        <v>18</v>
      </c>
      <c r="L699" s="42" t="s">
        <v>17</v>
      </c>
      <c r="M699" s="46" t="s">
        <v>568</v>
      </c>
      <c r="N699" s="46" t="s">
        <v>568</v>
      </c>
    </row>
    <row r="700" spans="1:14" ht="15.75" customHeight="1" x14ac:dyDescent="0.2">
      <c r="A700" s="37" t="s">
        <v>582</v>
      </c>
      <c r="B700" s="90" t="s">
        <v>209</v>
      </c>
      <c r="C700" s="38" t="s">
        <v>388</v>
      </c>
      <c r="D700" s="51">
        <v>403</v>
      </c>
      <c r="E700" s="51">
        <v>3</v>
      </c>
      <c r="F700" s="38" t="s">
        <v>270</v>
      </c>
      <c r="G700" s="40" t="s">
        <v>389</v>
      </c>
      <c r="H700" s="38" t="s">
        <v>555</v>
      </c>
      <c r="I700" s="38" t="s">
        <v>566</v>
      </c>
      <c r="J700" s="41" t="s">
        <v>767</v>
      </c>
      <c r="K700" s="42" t="s">
        <v>18</v>
      </c>
      <c r="L700" s="42" t="s">
        <v>17</v>
      </c>
      <c r="M700" s="43" t="s">
        <v>816</v>
      </c>
      <c r="N700" s="43" t="s">
        <v>816</v>
      </c>
    </row>
    <row r="701" spans="1:14" ht="15.75" customHeight="1" x14ac:dyDescent="0.2">
      <c r="A701" s="37" t="s">
        <v>582</v>
      </c>
      <c r="B701" s="90" t="s">
        <v>209</v>
      </c>
      <c r="C701" s="38" t="s">
        <v>391</v>
      </c>
      <c r="D701" s="51">
        <v>403</v>
      </c>
      <c r="E701" s="51">
        <v>4</v>
      </c>
      <c r="F701" s="38" t="s">
        <v>270</v>
      </c>
      <c r="G701" s="40" t="s">
        <v>392</v>
      </c>
      <c r="H701" s="38" t="s">
        <v>555</v>
      </c>
      <c r="I701" s="38" t="s">
        <v>566</v>
      </c>
      <c r="J701" s="41" t="s">
        <v>767</v>
      </c>
      <c r="K701" s="42" t="s">
        <v>18</v>
      </c>
      <c r="L701" s="42" t="s">
        <v>17</v>
      </c>
      <c r="M701" s="46" t="s">
        <v>569</v>
      </c>
      <c r="N701" s="46" t="s">
        <v>569</v>
      </c>
    </row>
    <row r="702" spans="1:14" ht="15.75" customHeight="1" x14ac:dyDescent="0.2">
      <c r="A702" s="37" t="s">
        <v>582</v>
      </c>
      <c r="B702" s="90" t="s">
        <v>209</v>
      </c>
      <c r="C702" s="38" t="s">
        <v>393</v>
      </c>
      <c r="D702" s="51">
        <v>403</v>
      </c>
      <c r="E702" s="51">
        <v>5</v>
      </c>
      <c r="F702" s="38" t="s">
        <v>270</v>
      </c>
      <c r="G702" s="40" t="s">
        <v>394</v>
      </c>
      <c r="H702" s="38" t="s">
        <v>555</v>
      </c>
      <c r="I702" s="38" t="s">
        <v>566</v>
      </c>
      <c r="J702" s="41" t="s">
        <v>767</v>
      </c>
      <c r="K702" s="42" t="s">
        <v>18</v>
      </c>
      <c r="L702" s="42" t="s">
        <v>17</v>
      </c>
      <c r="M702" s="46" t="s">
        <v>570</v>
      </c>
      <c r="N702" s="46" t="s">
        <v>570</v>
      </c>
    </row>
    <row r="703" spans="1:14" ht="15.75" customHeight="1" x14ac:dyDescent="0.2">
      <c r="A703" s="37" t="s">
        <v>582</v>
      </c>
      <c r="B703" s="90" t="s">
        <v>209</v>
      </c>
      <c r="C703" s="38" t="s">
        <v>396</v>
      </c>
      <c r="D703" s="51">
        <v>403</v>
      </c>
      <c r="E703" s="51">
        <v>6</v>
      </c>
      <c r="F703" s="38" t="s">
        <v>270</v>
      </c>
      <c r="G703" s="40" t="s">
        <v>397</v>
      </c>
      <c r="H703" s="38" t="s">
        <v>555</v>
      </c>
      <c r="I703" s="38" t="s">
        <v>566</v>
      </c>
      <c r="J703" s="41" t="s">
        <v>767</v>
      </c>
      <c r="K703" s="42" t="s">
        <v>18</v>
      </c>
      <c r="L703" s="42" t="s">
        <v>17</v>
      </c>
      <c r="M703" s="46" t="s">
        <v>571</v>
      </c>
      <c r="N703" s="46" t="s">
        <v>571</v>
      </c>
    </row>
    <row r="704" spans="1:14" ht="15.75" customHeight="1" x14ac:dyDescent="0.2">
      <c r="A704" s="37" t="s">
        <v>582</v>
      </c>
      <c r="B704" s="90" t="s">
        <v>209</v>
      </c>
      <c r="C704" s="38" t="s">
        <v>399</v>
      </c>
      <c r="D704" s="51">
        <v>403</v>
      </c>
      <c r="E704" s="51">
        <v>8</v>
      </c>
      <c r="F704" s="38" t="s">
        <v>270</v>
      </c>
      <c r="G704" s="40" t="s">
        <v>400</v>
      </c>
      <c r="H704" s="38" t="s">
        <v>555</v>
      </c>
      <c r="I704" s="38" t="s">
        <v>572</v>
      </c>
      <c r="J704" s="41" t="s">
        <v>401</v>
      </c>
      <c r="K704" s="42" t="s">
        <v>1</v>
      </c>
      <c r="L704" s="42" t="s">
        <v>1</v>
      </c>
      <c r="M704" s="43">
        <v>228</v>
      </c>
      <c r="N704" s="43">
        <v>228</v>
      </c>
    </row>
    <row r="705" spans="1:14" ht="15.75" customHeight="1" x14ac:dyDescent="0.2">
      <c r="A705" s="37" t="s">
        <v>582</v>
      </c>
      <c r="B705" s="90" t="s">
        <v>209</v>
      </c>
      <c r="C705" s="38" t="s">
        <v>399</v>
      </c>
      <c r="D705" s="51">
        <v>403</v>
      </c>
      <c r="E705" s="51">
        <v>8</v>
      </c>
      <c r="F705" s="38" t="s">
        <v>270</v>
      </c>
      <c r="G705" s="40" t="s">
        <v>400</v>
      </c>
      <c r="H705" s="38" t="s">
        <v>555</v>
      </c>
      <c r="I705" s="38" t="s">
        <v>572</v>
      </c>
      <c r="J705" s="41" t="s">
        <v>402</v>
      </c>
      <c r="K705" s="42" t="s">
        <v>1</v>
      </c>
      <c r="L705" s="42" t="s">
        <v>1</v>
      </c>
      <c r="M705" s="43">
        <v>24</v>
      </c>
      <c r="N705" s="43">
        <v>24</v>
      </c>
    </row>
    <row r="706" spans="1:14" ht="15.75" customHeight="1" x14ac:dyDescent="0.2">
      <c r="A706" s="37" t="s">
        <v>582</v>
      </c>
      <c r="B706" s="90" t="s">
        <v>209</v>
      </c>
      <c r="C706" s="38" t="s">
        <v>399</v>
      </c>
      <c r="D706" s="51">
        <v>403</v>
      </c>
      <c r="E706" s="51">
        <v>8</v>
      </c>
      <c r="F706" s="38" t="s">
        <v>270</v>
      </c>
      <c r="G706" s="40" t="s">
        <v>400</v>
      </c>
      <c r="H706" s="38" t="s">
        <v>555</v>
      </c>
      <c r="I706" s="38" t="s">
        <v>572</v>
      </c>
      <c r="J706" s="41" t="s">
        <v>403</v>
      </c>
      <c r="K706" s="42" t="s">
        <v>279</v>
      </c>
      <c r="L706" s="42" t="s">
        <v>279</v>
      </c>
      <c r="M706" s="43">
        <v>1</v>
      </c>
      <c r="N706" s="44" t="s">
        <v>466</v>
      </c>
    </row>
    <row r="707" spans="1:14" ht="15.75" customHeight="1" x14ac:dyDescent="0.2">
      <c r="A707" s="37" t="s">
        <v>582</v>
      </c>
      <c r="B707" s="90" t="s">
        <v>209</v>
      </c>
      <c r="C707" s="38" t="s">
        <v>214</v>
      </c>
      <c r="D707" s="51">
        <v>404</v>
      </c>
      <c r="E707" s="51">
        <v>1</v>
      </c>
      <c r="F707" s="38" t="s">
        <v>215</v>
      </c>
      <c r="G707" s="40" t="s">
        <v>216</v>
      </c>
      <c r="H707" s="38" t="s">
        <v>555</v>
      </c>
      <c r="I707" s="38" t="s">
        <v>38</v>
      </c>
      <c r="J707" s="41" t="s">
        <v>767</v>
      </c>
      <c r="K707" s="42" t="s">
        <v>1</v>
      </c>
      <c r="L707" s="42" t="s">
        <v>217</v>
      </c>
      <c r="M707" s="46" t="s">
        <v>573</v>
      </c>
      <c r="N707" s="46" t="s">
        <v>775</v>
      </c>
    </row>
    <row r="708" spans="1:14" ht="15.75" customHeight="1" x14ac:dyDescent="0.2">
      <c r="A708" s="37" t="s">
        <v>582</v>
      </c>
      <c r="B708" s="93" t="s">
        <v>209</v>
      </c>
      <c r="C708" s="76" t="s">
        <v>262</v>
      </c>
      <c r="D708" s="77">
        <v>404</v>
      </c>
      <c r="E708" s="77">
        <v>2</v>
      </c>
      <c r="F708" s="76" t="s">
        <v>215</v>
      </c>
      <c r="G708" s="78" t="s">
        <v>263</v>
      </c>
      <c r="H708" s="76" t="s">
        <v>555</v>
      </c>
      <c r="I708" s="76" t="s">
        <v>38</v>
      </c>
      <c r="J708" s="41" t="s">
        <v>767</v>
      </c>
      <c r="K708" s="79" t="s">
        <v>18</v>
      </c>
      <c r="L708" s="79" t="s">
        <v>17</v>
      </c>
      <c r="M708" s="80" t="s">
        <v>574</v>
      </c>
      <c r="N708" s="80" t="s">
        <v>574</v>
      </c>
    </row>
    <row r="709" spans="1:14" ht="15.75" customHeight="1" x14ac:dyDescent="0.2">
      <c r="A709" s="37" t="s">
        <v>582</v>
      </c>
      <c r="B709" s="93" t="s">
        <v>209</v>
      </c>
      <c r="C709" s="76" t="s">
        <v>267</v>
      </c>
      <c r="D709" s="77">
        <v>404</v>
      </c>
      <c r="E709" s="77">
        <v>3</v>
      </c>
      <c r="F709" s="76" t="s">
        <v>215</v>
      </c>
      <c r="G709" s="78" t="s">
        <v>268</v>
      </c>
      <c r="H709" s="76" t="s">
        <v>555</v>
      </c>
      <c r="I709" s="76" t="s">
        <v>38</v>
      </c>
      <c r="J709" s="41" t="s">
        <v>767</v>
      </c>
      <c r="K709" s="79" t="s">
        <v>18</v>
      </c>
      <c r="L709" s="79" t="s">
        <v>17</v>
      </c>
      <c r="M709" s="43" t="s">
        <v>213</v>
      </c>
      <c r="N709" s="43" t="s">
        <v>213</v>
      </c>
    </row>
    <row r="710" spans="1:14" ht="15.75" customHeight="1" x14ac:dyDescent="0.2">
      <c r="A710" s="37" t="s">
        <v>582</v>
      </c>
      <c r="B710" s="90" t="s">
        <v>209</v>
      </c>
      <c r="C710" s="38" t="s">
        <v>218</v>
      </c>
      <c r="D710" s="51">
        <v>405</v>
      </c>
      <c r="E710" s="51">
        <v>1</v>
      </c>
      <c r="F710" s="38" t="s">
        <v>219</v>
      </c>
      <c r="G710" s="40" t="s">
        <v>220</v>
      </c>
      <c r="H710" s="38" t="s">
        <v>555</v>
      </c>
      <c r="I710" s="38" t="s">
        <v>38</v>
      </c>
      <c r="J710" s="41" t="s">
        <v>407</v>
      </c>
      <c r="K710" s="42" t="s">
        <v>279</v>
      </c>
      <c r="L710" s="42" t="s">
        <v>279</v>
      </c>
      <c r="M710" s="81">
        <v>0.01</v>
      </c>
      <c r="N710" s="44" t="s">
        <v>476</v>
      </c>
    </row>
    <row r="711" spans="1:14" ht="15.75" customHeight="1" x14ac:dyDescent="0.2">
      <c r="A711" s="37" t="s">
        <v>582</v>
      </c>
      <c r="B711" s="94" t="s">
        <v>209</v>
      </c>
      <c r="C711" s="82" t="s">
        <v>218</v>
      </c>
      <c r="D711" s="83">
        <v>405</v>
      </c>
      <c r="E711" s="83">
        <v>1</v>
      </c>
      <c r="F711" s="82" t="s">
        <v>219</v>
      </c>
      <c r="G711" s="84" t="s">
        <v>220</v>
      </c>
      <c r="H711" s="82" t="s">
        <v>555</v>
      </c>
      <c r="I711" s="82" t="s">
        <v>38</v>
      </c>
      <c r="J711" s="85" t="s">
        <v>408</v>
      </c>
      <c r="K711" s="86" t="s">
        <v>279</v>
      </c>
      <c r="L711" s="86" t="s">
        <v>279</v>
      </c>
      <c r="M711" s="87">
        <v>0</v>
      </c>
      <c r="N711" s="44" t="s">
        <v>477</v>
      </c>
    </row>
    <row r="712" spans="1:14" ht="15.75" customHeight="1" x14ac:dyDescent="0.2">
      <c r="A712" s="37" t="s">
        <v>582</v>
      </c>
      <c r="B712" s="94" t="s">
        <v>209</v>
      </c>
      <c r="C712" s="82" t="s">
        <v>218</v>
      </c>
      <c r="D712" s="83">
        <v>405</v>
      </c>
      <c r="E712" s="83">
        <v>1</v>
      </c>
      <c r="F712" s="82" t="s">
        <v>219</v>
      </c>
      <c r="G712" s="84" t="s">
        <v>220</v>
      </c>
      <c r="H712" s="82" t="s">
        <v>555</v>
      </c>
      <c r="I712" s="82" t="s">
        <v>38</v>
      </c>
      <c r="J712" s="85" t="s">
        <v>409</v>
      </c>
      <c r="K712" s="86" t="s">
        <v>279</v>
      </c>
      <c r="L712" s="86" t="s">
        <v>279</v>
      </c>
      <c r="M712" s="87">
        <v>0.02</v>
      </c>
      <c r="N712" s="44" t="s">
        <v>478</v>
      </c>
    </row>
    <row r="713" spans="1:14" ht="15.75" customHeight="1" x14ac:dyDescent="0.2">
      <c r="A713" s="37" t="s">
        <v>582</v>
      </c>
      <c r="B713" s="94" t="s">
        <v>209</v>
      </c>
      <c r="C713" s="82" t="s">
        <v>218</v>
      </c>
      <c r="D713" s="83">
        <v>405</v>
      </c>
      <c r="E713" s="83">
        <v>1</v>
      </c>
      <c r="F713" s="82" t="s">
        <v>219</v>
      </c>
      <c r="G713" s="84" t="s">
        <v>220</v>
      </c>
      <c r="H713" s="82" t="s">
        <v>555</v>
      </c>
      <c r="I713" s="82" t="s">
        <v>38</v>
      </c>
      <c r="J713" s="85" t="s">
        <v>410</v>
      </c>
      <c r="K713" s="86" t="s">
        <v>279</v>
      </c>
      <c r="L713" s="86" t="s">
        <v>279</v>
      </c>
      <c r="M713" s="87">
        <v>0.02</v>
      </c>
      <c r="N713" s="44" t="s">
        <v>478</v>
      </c>
    </row>
    <row r="714" spans="1:14" ht="15.75" customHeight="1" x14ac:dyDescent="0.2">
      <c r="A714" s="37" t="s">
        <v>582</v>
      </c>
      <c r="B714" s="94" t="s">
        <v>209</v>
      </c>
      <c r="C714" s="82" t="s">
        <v>218</v>
      </c>
      <c r="D714" s="88">
        <v>405</v>
      </c>
      <c r="E714" s="88">
        <v>1</v>
      </c>
      <c r="F714" s="82" t="s">
        <v>219</v>
      </c>
      <c r="G714" s="84" t="s">
        <v>220</v>
      </c>
      <c r="H714" s="82" t="s">
        <v>555</v>
      </c>
      <c r="I714" s="82" t="s">
        <v>38</v>
      </c>
      <c r="J714" s="85" t="s">
        <v>518</v>
      </c>
      <c r="K714" s="86" t="s">
        <v>279</v>
      </c>
      <c r="L714" s="86" t="s">
        <v>279</v>
      </c>
      <c r="M714" s="87">
        <v>0.04</v>
      </c>
      <c r="N714" s="44" t="s">
        <v>480</v>
      </c>
    </row>
    <row r="715" spans="1:14" ht="15.75" customHeight="1" x14ac:dyDescent="0.2">
      <c r="A715" s="37" t="s">
        <v>582</v>
      </c>
      <c r="B715" s="94" t="s">
        <v>209</v>
      </c>
      <c r="C715" s="82" t="s">
        <v>218</v>
      </c>
      <c r="D715" s="88">
        <v>405</v>
      </c>
      <c r="E715" s="88">
        <v>1</v>
      </c>
      <c r="F715" s="82" t="s">
        <v>219</v>
      </c>
      <c r="G715" s="84" t="s">
        <v>220</v>
      </c>
      <c r="H715" s="82" t="s">
        <v>555</v>
      </c>
      <c r="I715" s="82" t="s">
        <v>38</v>
      </c>
      <c r="J715" s="85" t="s">
        <v>575</v>
      </c>
      <c r="K715" s="86" t="s">
        <v>279</v>
      </c>
      <c r="L715" s="86" t="s">
        <v>279</v>
      </c>
      <c r="M715" s="87">
        <v>0.01</v>
      </c>
      <c r="N715" s="44" t="s">
        <v>476</v>
      </c>
    </row>
    <row r="716" spans="1:14" ht="15.75" customHeight="1" x14ac:dyDescent="0.2">
      <c r="A716" s="37" t="s">
        <v>765</v>
      </c>
      <c r="B716" s="91" t="s">
        <v>114</v>
      </c>
      <c r="C716" s="55" t="s">
        <v>160</v>
      </c>
      <c r="D716" s="55">
        <v>306</v>
      </c>
      <c r="E716" s="55">
        <v>5</v>
      </c>
      <c r="F716" s="55" t="s">
        <v>150</v>
      </c>
      <c r="G716" s="56" t="s">
        <v>161</v>
      </c>
      <c r="H716" s="55" t="s">
        <v>15</v>
      </c>
      <c r="I716" s="61" t="s">
        <v>118</v>
      </c>
      <c r="J716" s="38" t="s">
        <v>767</v>
      </c>
      <c r="K716" s="55" t="s">
        <v>18</v>
      </c>
      <c r="L716" s="55" t="s">
        <v>17</v>
      </c>
      <c r="M716" s="49" t="s">
        <v>152</v>
      </c>
      <c r="N716" s="49" t="s">
        <v>152</v>
      </c>
    </row>
    <row r="717" spans="1:14" ht="15.75" customHeight="1" x14ac:dyDescent="0.2">
      <c r="A717" s="37" t="s">
        <v>765</v>
      </c>
      <c r="B717" s="91" t="s">
        <v>114</v>
      </c>
      <c r="C717" s="55" t="s">
        <v>125</v>
      </c>
      <c r="D717" s="55">
        <v>307</v>
      </c>
      <c r="E717" s="55">
        <v>1</v>
      </c>
      <c r="F717" s="55" t="s">
        <v>126</v>
      </c>
      <c r="G717" s="56" t="s">
        <v>127</v>
      </c>
      <c r="H717" s="55" t="s">
        <v>15</v>
      </c>
      <c r="I717" s="61" t="s">
        <v>118</v>
      </c>
      <c r="J717" s="38" t="s">
        <v>767</v>
      </c>
      <c r="K717" s="55" t="s">
        <v>18</v>
      </c>
      <c r="L717" s="55" t="s">
        <v>17</v>
      </c>
      <c r="M717" s="49" t="s">
        <v>128</v>
      </c>
      <c r="N717" s="49" t="s">
        <v>128</v>
      </c>
    </row>
    <row r="718" spans="1:14" ht="15.75" customHeight="1" x14ac:dyDescent="0.2">
      <c r="A718" s="37" t="s">
        <v>765</v>
      </c>
      <c r="B718" s="91" t="s">
        <v>114</v>
      </c>
      <c r="C718" s="55" t="s">
        <v>129</v>
      </c>
      <c r="D718" s="55">
        <v>308</v>
      </c>
      <c r="E718" s="55">
        <v>1</v>
      </c>
      <c r="F718" s="55" t="s">
        <v>130</v>
      </c>
      <c r="G718" s="56" t="s">
        <v>131</v>
      </c>
      <c r="H718" s="55" t="s">
        <v>15</v>
      </c>
      <c r="I718" s="61" t="s">
        <v>132</v>
      </c>
      <c r="J718" s="57" t="s">
        <v>133</v>
      </c>
      <c r="K718" s="55" t="s">
        <v>1</v>
      </c>
      <c r="L718" s="55" t="s">
        <v>1</v>
      </c>
      <c r="M718" s="49">
        <v>109</v>
      </c>
      <c r="N718" s="49">
        <v>109</v>
      </c>
    </row>
    <row r="719" spans="1:14" ht="15.75" customHeight="1" x14ac:dyDescent="0.2">
      <c r="A719" s="37" t="s">
        <v>582</v>
      </c>
      <c r="B719" s="94" t="s">
        <v>209</v>
      </c>
      <c r="C719" s="82" t="s">
        <v>218</v>
      </c>
      <c r="D719" s="83">
        <v>405</v>
      </c>
      <c r="E719" s="83">
        <v>1</v>
      </c>
      <c r="F719" s="82" t="s">
        <v>219</v>
      </c>
      <c r="G719" s="84" t="s">
        <v>220</v>
      </c>
      <c r="H719" s="82" t="s">
        <v>555</v>
      </c>
      <c r="I719" s="82" t="s">
        <v>38</v>
      </c>
      <c r="J719" s="85" t="s">
        <v>411</v>
      </c>
      <c r="K719" s="86" t="s">
        <v>279</v>
      </c>
      <c r="L719" s="86" t="s">
        <v>279</v>
      </c>
      <c r="M719" s="87">
        <v>0.1</v>
      </c>
      <c r="N719" s="44" t="s">
        <v>676</v>
      </c>
    </row>
    <row r="720" spans="1:14" ht="15.75" customHeight="1" x14ac:dyDescent="0.2">
      <c r="A720" s="37" t="s">
        <v>765</v>
      </c>
      <c r="B720" s="91" t="s">
        <v>114</v>
      </c>
      <c r="C720" s="55" t="s">
        <v>129</v>
      </c>
      <c r="D720" s="55">
        <v>308</v>
      </c>
      <c r="E720" s="55">
        <v>1</v>
      </c>
      <c r="F720" s="55" t="s">
        <v>130</v>
      </c>
      <c r="G720" s="56" t="s">
        <v>131</v>
      </c>
      <c r="H720" s="55" t="s">
        <v>15</v>
      </c>
      <c r="I720" s="61" t="s">
        <v>132</v>
      </c>
      <c r="J720" s="57" t="s">
        <v>134</v>
      </c>
      <c r="K720" s="55" t="s">
        <v>1</v>
      </c>
      <c r="L720" s="55" t="s">
        <v>1</v>
      </c>
      <c r="M720" s="49">
        <v>44</v>
      </c>
      <c r="N720" s="49">
        <v>44</v>
      </c>
    </row>
    <row r="721" spans="1:14" ht="15.75" customHeight="1" x14ac:dyDescent="0.2">
      <c r="A721" s="37" t="s">
        <v>765</v>
      </c>
      <c r="B721" s="91" t="s">
        <v>114</v>
      </c>
      <c r="C721" s="55" t="s">
        <v>142</v>
      </c>
      <c r="D721" s="55">
        <v>308</v>
      </c>
      <c r="E721" s="55">
        <v>2</v>
      </c>
      <c r="F721" s="55" t="s">
        <v>130</v>
      </c>
      <c r="G721" s="56" t="s">
        <v>143</v>
      </c>
      <c r="H721" s="55" t="s">
        <v>15</v>
      </c>
      <c r="I721" s="61" t="s">
        <v>132</v>
      </c>
      <c r="J721" s="38" t="s">
        <v>767</v>
      </c>
      <c r="K721" s="55" t="s">
        <v>18</v>
      </c>
      <c r="L721" s="55" t="s">
        <v>17</v>
      </c>
      <c r="M721" s="58" t="s">
        <v>144</v>
      </c>
      <c r="N721" s="58" t="s">
        <v>144</v>
      </c>
    </row>
    <row r="722" spans="1:14" ht="15.75" customHeight="1" x14ac:dyDescent="0.2">
      <c r="A722" s="37" t="s">
        <v>582</v>
      </c>
      <c r="B722" s="90" t="s">
        <v>790</v>
      </c>
      <c r="C722" s="38" t="s">
        <v>274</v>
      </c>
      <c r="D722" s="51">
        <v>201</v>
      </c>
      <c r="E722" s="51">
        <v>3</v>
      </c>
      <c r="F722" s="38" t="s">
        <v>169</v>
      </c>
      <c r="G722" s="40" t="s">
        <v>275</v>
      </c>
      <c r="H722" s="38" t="s">
        <v>555</v>
      </c>
      <c r="I722" s="38" t="s">
        <v>38</v>
      </c>
      <c r="J722" s="41" t="s">
        <v>278</v>
      </c>
      <c r="K722" s="42" t="s">
        <v>279</v>
      </c>
      <c r="L722" s="42" t="s">
        <v>279</v>
      </c>
      <c r="M722" s="43">
        <v>0.12670000000000001</v>
      </c>
      <c r="N722" s="44" t="s">
        <v>593</v>
      </c>
    </row>
    <row r="723" spans="1:14" ht="15.75" customHeight="1" x14ac:dyDescent="0.2">
      <c r="A723" s="37" t="s">
        <v>582</v>
      </c>
      <c r="B723" s="90" t="s">
        <v>790</v>
      </c>
      <c r="C723" s="66" t="s">
        <v>314</v>
      </c>
      <c r="D723" s="69">
        <v>202</v>
      </c>
      <c r="E723" s="69">
        <v>1</v>
      </c>
      <c r="F723" s="66" t="s">
        <v>315</v>
      </c>
      <c r="G723" s="70" t="s">
        <v>316</v>
      </c>
      <c r="H723" s="66" t="s">
        <v>555</v>
      </c>
      <c r="I723" s="66" t="s">
        <v>38</v>
      </c>
      <c r="J723" s="89" t="s">
        <v>317</v>
      </c>
      <c r="K723" s="71" t="s">
        <v>1</v>
      </c>
      <c r="L723" s="71" t="s">
        <v>1</v>
      </c>
      <c r="M723" s="72">
        <v>1.1000000000000001</v>
      </c>
      <c r="N723" s="72">
        <v>1.1000000000000001</v>
      </c>
    </row>
    <row r="724" spans="1:14" ht="15.75" customHeight="1" x14ac:dyDescent="0.2">
      <c r="A724" s="37" t="s">
        <v>582</v>
      </c>
      <c r="B724" s="90" t="s">
        <v>790</v>
      </c>
      <c r="C724" s="66" t="s">
        <v>314</v>
      </c>
      <c r="D724" s="69">
        <v>202</v>
      </c>
      <c r="E724" s="69">
        <v>1</v>
      </c>
      <c r="F724" s="66" t="s">
        <v>315</v>
      </c>
      <c r="G724" s="70" t="s">
        <v>316</v>
      </c>
      <c r="H724" s="66" t="s">
        <v>555</v>
      </c>
      <c r="I724" s="66" t="s">
        <v>38</v>
      </c>
      <c r="J724" s="89" t="s">
        <v>318</v>
      </c>
      <c r="K724" s="71" t="s">
        <v>1</v>
      </c>
      <c r="L724" s="71" t="s">
        <v>1</v>
      </c>
      <c r="M724" s="72">
        <v>1.2</v>
      </c>
      <c r="N724" s="72">
        <v>1.2</v>
      </c>
    </row>
    <row r="725" spans="1:14" ht="15.75" customHeight="1" x14ac:dyDescent="0.2">
      <c r="A725" s="37" t="s">
        <v>582</v>
      </c>
      <c r="B725" s="90" t="s">
        <v>790</v>
      </c>
      <c r="C725" s="38" t="s">
        <v>319</v>
      </c>
      <c r="D725" s="51">
        <v>202</v>
      </c>
      <c r="E725" s="51">
        <v>2</v>
      </c>
      <c r="F725" s="38" t="s">
        <v>315</v>
      </c>
      <c r="G725" s="40" t="s">
        <v>320</v>
      </c>
      <c r="H725" s="38" t="s">
        <v>555</v>
      </c>
      <c r="I725" s="38" t="s">
        <v>38</v>
      </c>
      <c r="J725" s="38" t="s">
        <v>767</v>
      </c>
      <c r="K725" s="42" t="s">
        <v>279</v>
      </c>
      <c r="L725" s="42" t="s">
        <v>279</v>
      </c>
      <c r="M725" s="81">
        <v>0.5</v>
      </c>
      <c r="N725" s="44" t="s">
        <v>595</v>
      </c>
    </row>
    <row r="726" spans="1:14" ht="15.75" customHeight="1" x14ac:dyDescent="0.2">
      <c r="A726" s="37" t="s">
        <v>582</v>
      </c>
      <c r="B726" s="90" t="s">
        <v>790</v>
      </c>
      <c r="C726" s="38" t="s">
        <v>321</v>
      </c>
      <c r="D726" s="51">
        <v>204</v>
      </c>
      <c r="E726" s="51">
        <v>1</v>
      </c>
      <c r="F726" s="38" t="s">
        <v>322</v>
      </c>
      <c r="G726" s="40" t="s">
        <v>323</v>
      </c>
      <c r="H726" s="38" t="s">
        <v>555</v>
      </c>
      <c r="I726" s="38" t="s">
        <v>324</v>
      </c>
      <c r="J726" s="41" t="s">
        <v>325</v>
      </c>
      <c r="K726" s="42" t="s">
        <v>279</v>
      </c>
      <c r="L726" s="42" t="s">
        <v>279</v>
      </c>
      <c r="M726" s="43">
        <v>0.80069999999999997</v>
      </c>
      <c r="N726" s="44" t="s">
        <v>606</v>
      </c>
    </row>
    <row r="727" spans="1:14" ht="15.75" customHeight="1" x14ac:dyDescent="0.2">
      <c r="A727" s="37" t="s">
        <v>582</v>
      </c>
      <c r="B727" s="90" t="s">
        <v>790</v>
      </c>
      <c r="C727" s="38" t="s">
        <v>321</v>
      </c>
      <c r="D727" s="51">
        <v>204</v>
      </c>
      <c r="E727" s="51">
        <v>1</v>
      </c>
      <c r="F727" s="38" t="s">
        <v>322</v>
      </c>
      <c r="G727" s="40" t="s">
        <v>323</v>
      </c>
      <c r="H727" s="38" t="s">
        <v>555</v>
      </c>
      <c r="I727" s="38" t="s">
        <v>324</v>
      </c>
      <c r="J727" s="41" t="s">
        <v>326</v>
      </c>
      <c r="K727" s="42" t="s">
        <v>279</v>
      </c>
      <c r="L727" s="42" t="s">
        <v>279</v>
      </c>
      <c r="M727" s="43">
        <v>0.1993</v>
      </c>
      <c r="N727" s="44" t="s">
        <v>607</v>
      </c>
    </row>
    <row r="728" spans="1:14" ht="15.75" customHeight="1" x14ac:dyDescent="0.2">
      <c r="A728" s="37" t="s">
        <v>582</v>
      </c>
      <c r="B728" s="94" t="s">
        <v>209</v>
      </c>
      <c r="C728" s="82" t="s">
        <v>218</v>
      </c>
      <c r="D728" s="83">
        <v>405</v>
      </c>
      <c r="E728" s="83">
        <v>1</v>
      </c>
      <c r="F728" s="82" t="s">
        <v>219</v>
      </c>
      <c r="G728" s="84" t="s">
        <v>220</v>
      </c>
      <c r="H728" s="82" t="s">
        <v>555</v>
      </c>
      <c r="I728" s="82" t="s">
        <v>38</v>
      </c>
      <c r="J728" s="85" t="s">
        <v>412</v>
      </c>
      <c r="K728" s="86" t="s">
        <v>279</v>
      </c>
      <c r="L728" s="86" t="s">
        <v>279</v>
      </c>
      <c r="M728" s="87">
        <v>0.05</v>
      </c>
      <c r="N728" s="44" t="s">
        <v>677</v>
      </c>
    </row>
    <row r="729" spans="1:14" ht="15.75" customHeight="1" x14ac:dyDescent="0.2">
      <c r="A729" s="37" t="s">
        <v>582</v>
      </c>
      <c r="B729" s="94" t="s">
        <v>209</v>
      </c>
      <c r="C729" s="82" t="s">
        <v>218</v>
      </c>
      <c r="D729" s="83">
        <v>405</v>
      </c>
      <c r="E729" s="83">
        <v>1</v>
      </c>
      <c r="F729" s="82" t="s">
        <v>219</v>
      </c>
      <c r="G729" s="84" t="s">
        <v>220</v>
      </c>
      <c r="H729" s="82" t="s">
        <v>555</v>
      </c>
      <c r="I729" s="82" t="s">
        <v>38</v>
      </c>
      <c r="J729" s="85" t="s">
        <v>413</v>
      </c>
      <c r="K729" s="86" t="s">
        <v>279</v>
      </c>
      <c r="L729" s="86" t="s">
        <v>279</v>
      </c>
      <c r="M729" s="87">
        <v>0.04</v>
      </c>
      <c r="N729" s="44" t="s">
        <v>480</v>
      </c>
    </row>
    <row r="730" spans="1:14" ht="15.75" customHeight="1" x14ac:dyDescent="0.2">
      <c r="A730" s="37" t="s">
        <v>582</v>
      </c>
      <c r="B730" s="94" t="s">
        <v>209</v>
      </c>
      <c r="C730" s="82" t="s">
        <v>218</v>
      </c>
      <c r="D730" s="83">
        <v>405</v>
      </c>
      <c r="E730" s="83">
        <v>1</v>
      </c>
      <c r="F730" s="82" t="s">
        <v>219</v>
      </c>
      <c r="G730" s="84" t="s">
        <v>220</v>
      </c>
      <c r="H730" s="82" t="s">
        <v>555</v>
      </c>
      <c r="I730" s="82" t="s">
        <v>38</v>
      </c>
      <c r="J730" s="85" t="s">
        <v>414</v>
      </c>
      <c r="K730" s="86" t="s">
        <v>279</v>
      </c>
      <c r="L730" s="86" t="s">
        <v>279</v>
      </c>
      <c r="M730" s="87">
        <v>0.06</v>
      </c>
      <c r="N730" s="44" t="s">
        <v>670</v>
      </c>
    </row>
    <row r="731" spans="1:14" ht="15.75" customHeight="1" x14ac:dyDescent="0.2">
      <c r="A731" s="37" t="s">
        <v>582</v>
      </c>
      <c r="B731" s="94" t="s">
        <v>209</v>
      </c>
      <c r="C731" s="82" t="s">
        <v>218</v>
      </c>
      <c r="D731" s="83">
        <v>405</v>
      </c>
      <c r="E731" s="83">
        <v>1</v>
      </c>
      <c r="F731" s="82" t="s">
        <v>219</v>
      </c>
      <c r="G731" s="84" t="s">
        <v>220</v>
      </c>
      <c r="H731" s="82" t="s">
        <v>555</v>
      </c>
      <c r="I731" s="82" t="s">
        <v>38</v>
      </c>
      <c r="J731" s="85" t="s">
        <v>415</v>
      </c>
      <c r="K731" s="86" t="s">
        <v>279</v>
      </c>
      <c r="L731" s="86" t="s">
        <v>279</v>
      </c>
      <c r="M731" s="87">
        <v>0.64</v>
      </c>
      <c r="N731" s="44" t="s">
        <v>683</v>
      </c>
    </row>
    <row r="732" spans="1:14" ht="15.75" customHeight="1" x14ac:dyDescent="0.2">
      <c r="A732" s="37" t="s">
        <v>582</v>
      </c>
      <c r="B732" s="94" t="s">
        <v>209</v>
      </c>
      <c r="C732" s="82" t="s">
        <v>218</v>
      </c>
      <c r="D732" s="83">
        <v>405</v>
      </c>
      <c r="E732" s="83">
        <v>1</v>
      </c>
      <c r="F732" s="82" t="s">
        <v>219</v>
      </c>
      <c r="G732" s="84" t="s">
        <v>220</v>
      </c>
      <c r="H732" s="82" t="s">
        <v>555</v>
      </c>
      <c r="I732" s="82" t="s">
        <v>38</v>
      </c>
      <c r="J732" s="85" t="s">
        <v>416</v>
      </c>
      <c r="K732" s="86" t="s">
        <v>279</v>
      </c>
      <c r="L732" s="86" t="s">
        <v>279</v>
      </c>
      <c r="M732" s="87">
        <v>0.01</v>
      </c>
      <c r="N732" s="44" t="s">
        <v>476</v>
      </c>
    </row>
    <row r="733" spans="1:14" ht="15.75" customHeight="1" x14ac:dyDescent="0.2">
      <c r="A733" s="37" t="s">
        <v>582</v>
      </c>
      <c r="B733" s="92" t="s">
        <v>209</v>
      </c>
      <c r="C733" s="66" t="s">
        <v>264</v>
      </c>
      <c r="D733" s="69">
        <v>405</v>
      </c>
      <c r="E733" s="69">
        <v>2</v>
      </c>
      <c r="F733" s="66" t="s">
        <v>219</v>
      </c>
      <c r="G733" s="70" t="s">
        <v>265</v>
      </c>
      <c r="H733" s="66" t="s">
        <v>555</v>
      </c>
      <c r="I733" s="66" t="s">
        <v>38</v>
      </c>
      <c r="J733" s="41" t="s">
        <v>767</v>
      </c>
      <c r="K733" s="71" t="s">
        <v>1</v>
      </c>
      <c r="L733" s="71" t="s">
        <v>1</v>
      </c>
      <c r="M733" s="72">
        <v>0.8</v>
      </c>
      <c r="N733" s="72">
        <v>0.8</v>
      </c>
    </row>
    <row r="734" spans="1:14" ht="15.75" customHeight="1" x14ac:dyDescent="0.2">
      <c r="A734" s="37" t="s">
        <v>582</v>
      </c>
      <c r="B734" s="90" t="s">
        <v>209</v>
      </c>
      <c r="C734" s="38" t="s">
        <v>223</v>
      </c>
      <c r="D734" s="39">
        <v>406</v>
      </c>
      <c r="E734" s="39">
        <v>1</v>
      </c>
      <c r="F734" s="38" t="s">
        <v>224</v>
      </c>
      <c r="G734" s="40" t="s">
        <v>225</v>
      </c>
      <c r="H734" s="38" t="s">
        <v>555</v>
      </c>
      <c r="I734" s="41" t="s">
        <v>38</v>
      </c>
      <c r="J734" s="41" t="s">
        <v>767</v>
      </c>
      <c r="K734" s="42" t="s">
        <v>18</v>
      </c>
      <c r="L734" s="42" t="s">
        <v>17</v>
      </c>
      <c r="M734" s="43" t="s">
        <v>226</v>
      </c>
      <c r="N734" s="43" t="s">
        <v>226</v>
      </c>
    </row>
    <row r="735" spans="1:14" ht="15.75" customHeight="1" x14ac:dyDescent="0.2">
      <c r="A735" s="37" t="s">
        <v>582</v>
      </c>
      <c r="B735" s="90" t="s">
        <v>209</v>
      </c>
      <c r="C735" s="38" t="s">
        <v>417</v>
      </c>
      <c r="D735" s="51">
        <v>410</v>
      </c>
      <c r="E735" s="51">
        <v>1</v>
      </c>
      <c r="F735" s="38" t="s">
        <v>418</v>
      </c>
      <c r="G735" s="40" t="s">
        <v>419</v>
      </c>
      <c r="H735" s="38" t="s">
        <v>555</v>
      </c>
      <c r="I735" s="38" t="s">
        <v>38</v>
      </c>
      <c r="J735" s="41" t="s">
        <v>767</v>
      </c>
      <c r="K735" s="42" t="s">
        <v>279</v>
      </c>
      <c r="L735" s="42" t="s">
        <v>279</v>
      </c>
      <c r="M735" s="43">
        <v>1</v>
      </c>
      <c r="N735" s="44" t="s">
        <v>466</v>
      </c>
    </row>
    <row r="736" spans="1:14" ht="15.75" customHeight="1" x14ac:dyDescent="0.2">
      <c r="A736" s="37" t="s">
        <v>582</v>
      </c>
      <c r="B736" s="90" t="s">
        <v>209</v>
      </c>
      <c r="C736" s="38" t="s">
        <v>420</v>
      </c>
      <c r="D736" s="39">
        <v>412</v>
      </c>
      <c r="E736" s="39">
        <v>2</v>
      </c>
      <c r="F736" s="38" t="s">
        <v>242</v>
      </c>
      <c r="G736" s="40" t="s">
        <v>421</v>
      </c>
      <c r="H736" s="38" t="s">
        <v>555</v>
      </c>
      <c r="I736" s="38" t="s">
        <v>38</v>
      </c>
      <c r="J736" s="41" t="s">
        <v>767</v>
      </c>
      <c r="K736" s="42" t="s">
        <v>18</v>
      </c>
      <c r="L736" s="42" t="s">
        <v>17</v>
      </c>
      <c r="M736" s="46" t="s">
        <v>457</v>
      </c>
      <c r="N736" s="46" t="s">
        <v>457</v>
      </c>
    </row>
    <row r="737" spans="1:14" ht="15.75" customHeight="1" x14ac:dyDescent="0.2">
      <c r="A737" s="37" t="s">
        <v>582</v>
      </c>
      <c r="B737" s="90" t="s">
        <v>209</v>
      </c>
      <c r="C737" s="38" t="s">
        <v>423</v>
      </c>
      <c r="D737" s="39">
        <v>413</v>
      </c>
      <c r="E737" s="39">
        <v>1</v>
      </c>
      <c r="F737" s="38" t="s">
        <v>288</v>
      </c>
      <c r="G737" s="40" t="s">
        <v>424</v>
      </c>
      <c r="H737" s="38" t="s">
        <v>555</v>
      </c>
      <c r="I737" s="38" t="s">
        <v>256</v>
      </c>
      <c r="J737" s="41" t="s">
        <v>767</v>
      </c>
      <c r="K737" s="42" t="s">
        <v>18</v>
      </c>
      <c r="L737" s="42" t="s">
        <v>17</v>
      </c>
      <c r="M737" s="46" t="s">
        <v>458</v>
      </c>
      <c r="N737" s="46" t="s">
        <v>458</v>
      </c>
    </row>
    <row r="738" spans="1:14" ht="15.75" customHeight="1" x14ac:dyDescent="0.2">
      <c r="A738" s="37" t="s">
        <v>582</v>
      </c>
      <c r="B738" s="90" t="s">
        <v>209</v>
      </c>
      <c r="C738" s="38" t="s">
        <v>287</v>
      </c>
      <c r="D738" s="39">
        <v>413</v>
      </c>
      <c r="E738" s="39">
        <v>2</v>
      </c>
      <c r="F738" s="38" t="s">
        <v>288</v>
      </c>
      <c r="G738" s="40" t="s">
        <v>289</v>
      </c>
      <c r="H738" s="38" t="s">
        <v>555</v>
      </c>
      <c r="I738" s="38" t="s">
        <v>256</v>
      </c>
      <c r="J738" s="41" t="s">
        <v>767</v>
      </c>
      <c r="K738" s="42" t="s">
        <v>18</v>
      </c>
      <c r="L738" s="42" t="s">
        <v>17</v>
      </c>
      <c r="M738" s="43" t="s">
        <v>290</v>
      </c>
      <c r="N738" s="43" t="s">
        <v>290</v>
      </c>
    </row>
    <row r="739" spans="1:14" ht="15.75" customHeight="1" x14ac:dyDescent="0.2">
      <c r="A739" s="37" t="s">
        <v>582</v>
      </c>
      <c r="B739" s="90" t="s">
        <v>209</v>
      </c>
      <c r="C739" s="38" t="s">
        <v>426</v>
      </c>
      <c r="D739" s="39">
        <v>416</v>
      </c>
      <c r="E739" s="39">
        <v>1</v>
      </c>
      <c r="F739" s="38" t="s">
        <v>427</v>
      </c>
      <c r="G739" s="40" t="s">
        <v>428</v>
      </c>
      <c r="H739" s="38" t="s">
        <v>555</v>
      </c>
      <c r="I739" s="38" t="s">
        <v>559</v>
      </c>
      <c r="J739" s="41" t="s">
        <v>767</v>
      </c>
      <c r="K739" s="42" t="s">
        <v>18</v>
      </c>
      <c r="L739" s="42" t="s">
        <v>17</v>
      </c>
      <c r="M739" s="43" t="s">
        <v>213</v>
      </c>
      <c r="N739" s="43" t="s">
        <v>213</v>
      </c>
    </row>
    <row r="740" spans="1:14" ht="15.75" customHeight="1" x14ac:dyDescent="0.2">
      <c r="A740" s="37" t="s">
        <v>582</v>
      </c>
      <c r="B740" s="90" t="s">
        <v>209</v>
      </c>
      <c r="C740" s="38" t="s">
        <v>429</v>
      </c>
      <c r="D740" s="39">
        <v>416</v>
      </c>
      <c r="E740" s="39">
        <v>2</v>
      </c>
      <c r="F740" s="38" t="s">
        <v>427</v>
      </c>
      <c r="G740" s="40" t="s">
        <v>430</v>
      </c>
      <c r="H740" s="38" t="s">
        <v>555</v>
      </c>
      <c r="I740" s="38" t="s">
        <v>559</v>
      </c>
      <c r="J740" s="41" t="s">
        <v>767</v>
      </c>
      <c r="K740" s="42" t="s">
        <v>18</v>
      </c>
      <c r="L740" s="42" t="s">
        <v>17</v>
      </c>
      <c r="M740" s="43" t="s">
        <v>213</v>
      </c>
      <c r="N740" s="43" t="s">
        <v>213</v>
      </c>
    </row>
    <row r="741" spans="1:14" ht="15.75" customHeight="1" x14ac:dyDescent="0.2">
      <c r="A741" s="37" t="s">
        <v>582</v>
      </c>
      <c r="B741" s="90" t="s">
        <v>209</v>
      </c>
      <c r="C741" s="38" t="s">
        <v>431</v>
      </c>
      <c r="D741" s="39">
        <v>417</v>
      </c>
      <c r="E741" s="39">
        <v>1</v>
      </c>
      <c r="F741" s="38" t="s">
        <v>432</v>
      </c>
      <c r="G741" s="40" t="s">
        <v>433</v>
      </c>
      <c r="H741" s="38" t="s">
        <v>555</v>
      </c>
      <c r="I741" s="38" t="s">
        <v>559</v>
      </c>
      <c r="J741" s="41" t="s">
        <v>767</v>
      </c>
      <c r="K741" s="42" t="s">
        <v>18</v>
      </c>
      <c r="L741" s="42" t="s">
        <v>17</v>
      </c>
      <c r="M741" s="43" t="s">
        <v>498</v>
      </c>
      <c r="N741" s="43" t="s">
        <v>498</v>
      </c>
    </row>
    <row r="742" spans="1:14" ht="15.75" customHeight="1" x14ac:dyDescent="0.2">
      <c r="A742" s="37" t="s">
        <v>582</v>
      </c>
      <c r="B742" s="90" t="s">
        <v>209</v>
      </c>
      <c r="C742" s="38" t="s">
        <v>435</v>
      </c>
      <c r="D742" s="39">
        <v>417</v>
      </c>
      <c r="E742" s="39">
        <v>2</v>
      </c>
      <c r="F742" s="38" t="s">
        <v>432</v>
      </c>
      <c r="G742" s="40" t="s">
        <v>436</v>
      </c>
      <c r="H742" s="38" t="s">
        <v>555</v>
      </c>
      <c r="I742" s="38" t="s">
        <v>559</v>
      </c>
      <c r="J742" s="41" t="s">
        <v>767</v>
      </c>
      <c r="K742" s="42" t="s">
        <v>18</v>
      </c>
      <c r="L742" s="42" t="s">
        <v>17</v>
      </c>
      <c r="M742" s="43" t="s">
        <v>294</v>
      </c>
      <c r="N742" s="43" t="s">
        <v>294</v>
      </c>
    </row>
    <row r="743" spans="1:14" ht="15.75" customHeight="1" x14ac:dyDescent="0.2">
      <c r="A743" s="37" t="s">
        <v>582</v>
      </c>
      <c r="B743" s="90" t="s">
        <v>209</v>
      </c>
      <c r="C743" s="38" t="s">
        <v>437</v>
      </c>
      <c r="D743" s="39">
        <v>417</v>
      </c>
      <c r="E743" s="39">
        <v>3</v>
      </c>
      <c r="F743" s="38" t="s">
        <v>432</v>
      </c>
      <c r="G743" s="40" t="s">
        <v>438</v>
      </c>
      <c r="H743" s="38" t="s">
        <v>555</v>
      </c>
      <c r="I743" s="38" t="s">
        <v>572</v>
      </c>
      <c r="J743" s="41" t="s">
        <v>767</v>
      </c>
      <c r="K743" s="42" t="s">
        <v>18</v>
      </c>
      <c r="L743" s="42" t="s">
        <v>17</v>
      </c>
      <c r="M743" s="43" t="s">
        <v>294</v>
      </c>
      <c r="N743" s="43" t="s">
        <v>294</v>
      </c>
    </row>
    <row r="744" spans="1:14" ht="15.75" customHeight="1" x14ac:dyDescent="0.2">
      <c r="A744" s="37" t="s">
        <v>582</v>
      </c>
      <c r="B744" s="90" t="s">
        <v>209</v>
      </c>
      <c r="C744" s="38" t="s">
        <v>291</v>
      </c>
      <c r="D744" s="39">
        <v>418</v>
      </c>
      <c r="E744" s="39">
        <v>1</v>
      </c>
      <c r="F744" s="38" t="s">
        <v>292</v>
      </c>
      <c r="G744" s="40" t="s">
        <v>293</v>
      </c>
      <c r="H744" s="38" t="s">
        <v>555</v>
      </c>
      <c r="I744" s="38" t="s">
        <v>559</v>
      </c>
      <c r="J744" s="41" t="s">
        <v>767</v>
      </c>
      <c r="K744" s="42" t="s">
        <v>18</v>
      </c>
      <c r="L744" s="42" t="s">
        <v>17</v>
      </c>
      <c r="M744" s="43" t="s">
        <v>294</v>
      </c>
      <c r="N744" s="43" t="s">
        <v>294</v>
      </c>
    </row>
    <row r="745" spans="1:14" ht="15.75" customHeight="1" x14ac:dyDescent="0.2">
      <c r="A745" s="37" t="s">
        <v>582</v>
      </c>
      <c r="B745" s="90" t="s">
        <v>209</v>
      </c>
      <c r="C745" s="38" t="s">
        <v>295</v>
      </c>
      <c r="D745" s="39">
        <v>419</v>
      </c>
      <c r="E745" s="39">
        <v>1</v>
      </c>
      <c r="F745" s="38" t="s">
        <v>296</v>
      </c>
      <c r="G745" s="40" t="s">
        <v>297</v>
      </c>
      <c r="H745" s="38" t="s">
        <v>555</v>
      </c>
      <c r="I745" s="38" t="s">
        <v>559</v>
      </c>
      <c r="J745" s="41" t="s">
        <v>767</v>
      </c>
      <c r="K745" s="42" t="s">
        <v>18</v>
      </c>
      <c r="L745" s="42" t="s">
        <v>17</v>
      </c>
      <c r="M745" s="43" t="s">
        <v>294</v>
      </c>
      <c r="N745" s="43" t="s">
        <v>294</v>
      </c>
    </row>
  </sheetData>
  <autoFilter ref="A1:N745"/>
  <dataConsolidate function="count"/>
  <conditionalFormatting sqref="M2:M15 M17:M65">
    <cfRule type="containsBlanks" dxfId="46" priority="62">
      <formula>LEN(TRIM(M2))=0</formula>
    </cfRule>
  </conditionalFormatting>
  <conditionalFormatting sqref="M175">
    <cfRule type="containsBlanks" dxfId="45" priority="58">
      <formula>LEN(TRIM(M175))=0</formula>
    </cfRule>
  </conditionalFormatting>
  <conditionalFormatting sqref="M173:M174">
    <cfRule type="containsBlanks" dxfId="44" priority="59">
      <formula>LEN(TRIM(M173))=0</formula>
    </cfRule>
  </conditionalFormatting>
  <conditionalFormatting sqref="M172">
    <cfRule type="containsBlanks" dxfId="43" priority="60">
      <formula>LEN(TRIM(M172))=0</formula>
    </cfRule>
  </conditionalFormatting>
  <conditionalFormatting sqref="M170:M171">
    <cfRule type="containsBlanks" dxfId="42" priority="61">
      <formula>LEN(TRIM(M170))=0</formula>
    </cfRule>
  </conditionalFormatting>
  <conditionalFormatting sqref="M266">
    <cfRule type="containsBlanks" dxfId="41" priority="53">
      <formula>LEN(TRIM(M266))=0</formula>
    </cfRule>
  </conditionalFormatting>
  <conditionalFormatting sqref="M265">
    <cfRule type="containsBlanks" dxfId="40" priority="54">
      <formula>LEN(TRIM(M265))=0</formula>
    </cfRule>
  </conditionalFormatting>
  <conditionalFormatting sqref="M264">
    <cfRule type="containsBlanks" dxfId="39" priority="55">
      <formula>LEN(TRIM(M264))=0</formula>
    </cfRule>
  </conditionalFormatting>
  <conditionalFormatting sqref="M262:M263">
    <cfRule type="containsBlanks" dxfId="38" priority="56">
      <formula>LEN(TRIM(M262))=0</formula>
    </cfRule>
  </conditionalFormatting>
  <conditionalFormatting sqref="M356">
    <cfRule type="containsBlanks" dxfId="37" priority="49">
      <formula>LEN(TRIM(M356))=0</formula>
    </cfRule>
  </conditionalFormatting>
  <conditionalFormatting sqref="M354:M355">
    <cfRule type="containsBlanks" dxfId="36" priority="50">
      <formula>LEN(TRIM(M354))=0</formula>
    </cfRule>
  </conditionalFormatting>
  <conditionalFormatting sqref="M353">
    <cfRule type="containsBlanks" dxfId="35" priority="51">
      <formula>LEN(TRIM(M353))=0</formula>
    </cfRule>
  </conditionalFormatting>
  <conditionalFormatting sqref="M351:M352">
    <cfRule type="containsBlanks" dxfId="34" priority="52">
      <formula>LEN(TRIM(M351))=0</formula>
    </cfRule>
  </conditionalFormatting>
  <conditionalFormatting sqref="M449">
    <cfRule type="containsBlanks" dxfId="33" priority="45">
      <formula>LEN(TRIM(M449))=0</formula>
    </cfRule>
  </conditionalFormatting>
  <conditionalFormatting sqref="M447:M448">
    <cfRule type="containsBlanks" dxfId="32" priority="46">
      <formula>LEN(TRIM(M447))=0</formula>
    </cfRule>
  </conditionalFormatting>
  <conditionalFormatting sqref="M446">
    <cfRule type="containsBlanks" dxfId="31" priority="47">
      <formula>LEN(TRIM(M446))=0</formula>
    </cfRule>
  </conditionalFormatting>
  <conditionalFormatting sqref="M442:M445">
    <cfRule type="containsBlanks" dxfId="30" priority="48">
      <formula>LEN(TRIM(M442))=0</formula>
    </cfRule>
  </conditionalFormatting>
  <conditionalFormatting sqref="M498">
    <cfRule type="containsBlanks" dxfId="29" priority="41">
      <formula>LEN(TRIM(M498))=0</formula>
    </cfRule>
  </conditionalFormatting>
  <conditionalFormatting sqref="M496:M498">
    <cfRule type="containsBlanks" dxfId="28" priority="42">
      <formula>LEN(TRIM(M496))=0</formula>
    </cfRule>
  </conditionalFormatting>
  <conditionalFormatting sqref="M494:M495">
    <cfRule type="containsBlanks" dxfId="27" priority="44">
      <formula>LEN(TRIM(M494))=0</formula>
    </cfRule>
  </conditionalFormatting>
  <conditionalFormatting sqref="M587">
    <cfRule type="containsBlanks" dxfId="26" priority="37">
      <formula>LEN(TRIM(M587))=0</formula>
    </cfRule>
  </conditionalFormatting>
  <conditionalFormatting sqref="M585:M586">
    <cfRule type="containsBlanks" dxfId="25" priority="38">
      <formula>LEN(TRIM(M585))=0</formula>
    </cfRule>
  </conditionalFormatting>
  <conditionalFormatting sqref="M583:M584">
    <cfRule type="containsBlanks" dxfId="24" priority="39">
      <formula>LEN(TRIM(M583))=0</formula>
    </cfRule>
  </conditionalFormatting>
  <conditionalFormatting sqref="M581:M584">
    <cfRule type="containsBlanks" dxfId="23" priority="40">
      <formula>LEN(TRIM(M581))=0</formula>
    </cfRule>
  </conditionalFormatting>
  <conditionalFormatting sqref="M660">
    <cfRule type="containsBlanks" dxfId="22" priority="33">
      <formula>LEN(TRIM(M660))=0</formula>
    </cfRule>
  </conditionalFormatting>
  <conditionalFormatting sqref="M669:M670">
    <cfRule type="containsBlanks" dxfId="21" priority="34">
      <formula>LEN(TRIM(M669))=0</formula>
    </cfRule>
  </conditionalFormatting>
  <conditionalFormatting sqref="M668">
    <cfRule type="containsBlanks" dxfId="20" priority="35">
      <formula>LEN(TRIM(M668))=0</formula>
    </cfRule>
  </conditionalFormatting>
  <conditionalFormatting sqref="M664:M667">
    <cfRule type="containsBlanks" dxfId="19" priority="36">
      <formula>LEN(TRIM(M664))=0</formula>
    </cfRule>
  </conditionalFormatting>
  <conditionalFormatting sqref="N446">
    <cfRule type="containsBlanks" dxfId="18" priority="22">
      <formula>LEN(TRIM(N446))=0</formula>
    </cfRule>
  </conditionalFormatting>
  <conditionalFormatting sqref="N444:N445">
    <cfRule type="containsBlanks" dxfId="17" priority="23">
      <formula>LEN(TRIM(N444))=0</formula>
    </cfRule>
  </conditionalFormatting>
  <conditionalFormatting sqref="N442">
    <cfRule type="containsBlanks" dxfId="16" priority="24">
      <formula>LEN(TRIM(N442))=0</formula>
    </cfRule>
  </conditionalFormatting>
  <conditionalFormatting sqref="N50:N65">
    <cfRule type="containsBlanks" dxfId="15" priority="29">
      <formula>LEN(TRIM(N50))=0</formula>
    </cfRule>
  </conditionalFormatting>
  <conditionalFormatting sqref="N498">
    <cfRule type="containsBlanks" dxfId="14" priority="14">
      <formula>LEN(TRIM(N498))=0</formula>
    </cfRule>
  </conditionalFormatting>
  <conditionalFormatting sqref="N587">
    <cfRule type="containsBlanks" dxfId="13" priority="10">
      <formula>LEN(TRIM(N587))=0</formula>
    </cfRule>
  </conditionalFormatting>
  <conditionalFormatting sqref="N10:N15 N17:N25">
    <cfRule type="containsBlanks" dxfId="12" priority="25">
      <formula>LEN(TRIM(N10))=0</formula>
    </cfRule>
  </conditionalFormatting>
  <conditionalFormatting sqref="N449">
    <cfRule type="containsBlanks" dxfId="11" priority="20">
      <formula>LEN(TRIM(N449))=0</formula>
    </cfRule>
  </conditionalFormatting>
  <conditionalFormatting sqref="N447:N448">
    <cfRule type="containsBlanks" dxfId="10" priority="21">
      <formula>LEN(TRIM(N447))=0</formula>
    </cfRule>
  </conditionalFormatting>
  <conditionalFormatting sqref="N262:N263">
    <cfRule type="containsBlanks" dxfId="9" priority="18">
      <formula>LEN(TRIM(N262))=0</formula>
    </cfRule>
  </conditionalFormatting>
  <conditionalFormatting sqref="N496:N498">
    <cfRule type="containsBlanks" dxfId="8" priority="15">
      <formula>LEN(TRIM(N496))=0</formula>
    </cfRule>
  </conditionalFormatting>
  <conditionalFormatting sqref="N583:N584 N669">
    <cfRule type="containsBlanks" dxfId="7" priority="12">
      <formula>LEN(TRIM(N583))=0</formula>
    </cfRule>
  </conditionalFormatting>
  <conditionalFormatting sqref="N494:N495">
    <cfRule type="containsBlanks" dxfId="6" priority="17">
      <formula>LEN(TRIM(N494))=0</formula>
    </cfRule>
  </conditionalFormatting>
  <conditionalFormatting sqref="N585:N586">
    <cfRule type="containsBlanks" dxfId="5" priority="11">
      <formula>LEN(TRIM(N585))=0</formula>
    </cfRule>
  </conditionalFormatting>
  <conditionalFormatting sqref="N581:N584">
    <cfRule type="containsBlanks" dxfId="4" priority="13">
      <formula>LEN(TRIM(N581))=0</formula>
    </cfRule>
  </conditionalFormatting>
  <conditionalFormatting sqref="M671">
    <cfRule type="containsBlanks" dxfId="3" priority="9">
      <formula>LEN(TRIM(M671))=0</formula>
    </cfRule>
  </conditionalFormatting>
  <conditionalFormatting sqref="N73">
    <cfRule type="containsBlanks" dxfId="2" priority="8">
      <formula>LEN(TRIM(N73))=0</formula>
    </cfRule>
  </conditionalFormatting>
  <conditionalFormatting sqref="N77">
    <cfRule type="containsBlanks" dxfId="1" priority="7">
      <formula>LEN(TRIM(N77))=0</formula>
    </cfRule>
  </conditionalFormatting>
  <conditionalFormatting sqref="N684">
    <cfRule type="containsBlanks" dxfId="0" priority="1">
      <formula>LEN(TRIM(N684))=0</formula>
    </cfRule>
  </conditionalFormatting>
  <dataValidations count="2">
    <dataValidation type="custom" allowBlank="1" showDropDown="1" sqref="N444:N449 N433:N434 N436 N438 N440 N442 N396 M370:M455 N96:N120 M96:M177 M179:M188 D2:E599">
      <formula1>AND(ISNUMBER(D2),(NOT(OR(NOT(ISERROR(DATEVALUE(D2))), AND(ISNUMBER(D2), LEFT(CELL("format", D2))="D")))))</formula1>
    </dataValidation>
    <dataValidation allowBlank="1" showDropDown="1" sqref="N210:N217 N250:N263 N271:N278 N199 M189:M278"/>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Inicio</vt:lpstr>
      <vt:lpstr>Fundamentos</vt:lpstr>
      <vt:lpstr>Contenidos generales</vt:lpstr>
      <vt:lpstr>Temas materiales</vt:lpstr>
      <vt:lpstr>Desempeño económico</vt:lpstr>
      <vt:lpstr>Desempeño ambiental</vt:lpstr>
      <vt:lpstr>Desempeño social</vt:lpstr>
      <vt:lpstr>Condensado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Oscar Yessif Vesga Jimenez</cp:lastModifiedBy>
  <dcterms:modified xsi:type="dcterms:W3CDTF">2025-07-10T21:21:20Z</dcterms:modified>
</cp:coreProperties>
</file>